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firstSheet="1" activeTab="0"/>
  </bookViews>
  <sheets>
    <sheet name="Cashflow Forecast Apr 14-Mar 15" sheetId="1" r:id="rId1"/>
    <sheet name="Cashflow Forecast Apr 15-Mar 16" sheetId="2" r:id="rId2"/>
    <sheet name="Annual Summaries" sheetId="3" r:id="rId3"/>
  </sheets>
  <definedNames>
    <definedName name="_xlnm.Print_Area" localSheetId="0">'Cashflow Forecast Apr 14-Mar 15'!$A$1:$P$49</definedName>
    <definedName name="_xlnm.Print_Area" localSheetId="1">'Cashflow Forecast Apr 15-Mar 16'!$A$1:$P$49</definedName>
  </definedNames>
  <calcPr fullCalcOnLoad="1"/>
</workbook>
</file>

<file path=xl/sharedStrings.xml><?xml version="1.0" encoding="utf-8"?>
<sst xmlns="http://schemas.openxmlformats.org/spreadsheetml/2006/main" count="108" uniqueCount="50">
  <si>
    <t>INCOME</t>
  </si>
  <si>
    <t>EXPENDITURE</t>
  </si>
  <si>
    <t>Other</t>
  </si>
  <si>
    <t>Total</t>
  </si>
  <si>
    <t>Consumables</t>
  </si>
  <si>
    <t>Equipment</t>
  </si>
  <si>
    <t>Admin</t>
  </si>
  <si>
    <t>TOTAL</t>
  </si>
  <si>
    <t>Average income</t>
  </si>
  <si>
    <t>Average expenditure</t>
  </si>
  <si>
    <t>Average</t>
  </si>
  <si>
    <t>Staff wage as a % of income</t>
  </si>
  <si>
    <t>Opening Balance</t>
  </si>
  <si>
    <t>Closing Balance</t>
  </si>
  <si>
    <t>Cash flow movement</t>
  </si>
  <si>
    <t>Salaries (Inc Hol &amp; Tax)</t>
  </si>
  <si>
    <t>Average monthly (income less exp)</t>
  </si>
  <si>
    <t>cash reserve</t>
  </si>
  <si>
    <t>Redundnacy Payment Req'd</t>
  </si>
  <si>
    <t>Closing Balance less Redundancy</t>
  </si>
  <si>
    <t>Opening balance</t>
  </si>
  <si>
    <t>Income</t>
  </si>
  <si>
    <t>Total income</t>
  </si>
  <si>
    <t>Expenditure</t>
  </si>
  <si>
    <t>Cashflow movement</t>
  </si>
  <si>
    <t>Closing balance</t>
  </si>
  <si>
    <t xml:space="preserve">Rent and rates </t>
  </si>
  <si>
    <t>Enter Trading Name</t>
  </si>
  <si>
    <t>April 2014 to March 2015</t>
  </si>
  <si>
    <t>CCC contract payment</t>
  </si>
  <si>
    <t>Grants &amp; donations</t>
  </si>
  <si>
    <t>Refunds</t>
  </si>
  <si>
    <t>Additional payments for other traded services</t>
  </si>
  <si>
    <t>Insurance</t>
  </si>
  <si>
    <t>Food and drink</t>
  </si>
  <si>
    <t>Subscriptions</t>
  </si>
  <si>
    <t>Mileage</t>
  </si>
  <si>
    <t>Overheads; gas, elec, water</t>
  </si>
  <si>
    <t>Tax (VAT)</t>
  </si>
  <si>
    <t>April 2015 to March 2016</t>
  </si>
  <si>
    <t>2014 to 2015</t>
  </si>
  <si>
    <t>2015 to 2016</t>
  </si>
  <si>
    <t>Pensions</t>
  </si>
  <si>
    <t>Repairs</t>
  </si>
  <si>
    <t>Overheads; gas, elec, water, phone</t>
  </si>
  <si>
    <t>Bank charges</t>
  </si>
  <si>
    <t>Bank Charges</t>
  </si>
  <si>
    <t>Training &amp; development</t>
  </si>
  <si>
    <t>Training and development</t>
  </si>
  <si>
    <t>No. of weeks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</si>
</sst>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#,##0.0"/>
    <numFmt numFmtId="166" formatCode="0.0%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7" fontId="1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3" fillId="33" borderId="0" xfId="0" applyFont="1" applyFill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9" fontId="1" fillId="0" borderId="0" xfId="59" applyFont="1" applyAlignment="1">
      <alignment horizontal="center"/>
    </xf>
    <xf numFmtId="9" fontId="0" fillId="0" borderId="0" xfId="59" applyAlignment="1">
      <alignment horizontal="center"/>
    </xf>
    <xf numFmtId="9" fontId="0" fillId="0" borderId="0" xfId="59" applyAlignment="1">
      <alignment/>
    </xf>
    <xf numFmtId="0" fontId="0" fillId="0" borderId="0" xfId="0" applyAlignment="1" applyProtection="1">
      <alignment/>
      <protection/>
    </xf>
    <xf numFmtId="43" fontId="0" fillId="0" borderId="0" xfId="0" applyNumberFormat="1" applyAlignment="1" applyProtection="1">
      <alignment/>
      <protection/>
    </xf>
    <xf numFmtId="43" fontId="1" fillId="34" borderId="0" xfId="0" applyNumberFormat="1" applyFon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43" fontId="0" fillId="0" borderId="0" xfId="0" applyNumberFormat="1" applyAlignment="1" applyProtection="1">
      <alignment horizontal="right"/>
      <protection/>
    </xf>
    <xf numFmtId="43" fontId="1" fillId="0" borderId="14" xfId="0" applyNumberFormat="1" applyFont="1" applyBorder="1" applyAlignment="1" applyProtection="1">
      <alignment/>
      <protection/>
    </xf>
    <xf numFmtId="43" fontId="1" fillId="0" borderId="15" xfId="0" applyNumberFormat="1" applyFont="1" applyBorder="1" applyAlignment="1" applyProtection="1">
      <alignment/>
      <protection/>
    </xf>
    <xf numFmtId="43" fontId="1" fillId="0" borderId="0" xfId="0" applyNumberFormat="1" applyFont="1" applyAlignment="1" applyProtection="1">
      <alignment/>
      <protection/>
    </xf>
    <xf numFmtId="43" fontId="1" fillId="35" borderId="0" xfId="0" applyNumberFormat="1" applyFont="1" applyFill="1" applyAlignment="1" applyProtection="1">
      <alignment/>
      <protection/>
    </xf>
    <xf numFmtId="43" fontId="1" fillId="0" borderId="0" xfId="0" applyNumberFormat="1" applyFont="1" applyBorder="1" applyAlignment="1" applyProtection="1">
      <alignment/>
      <protection/>
    </xf>
    <xf numFmtId="43" fontId="1" fillId="0" borderId="16" xfId="0" applyNumberFormat="1" applyFont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43" fontId="1" fillId="0" borderId="17" xfId="0" applyNumberFormat="1" applyFont="1" applyBorder="1" applyAlignment="1" applyProtection="1">
      <alignment/>
      <protection/>
    </xf>
    <xf numFmtId="0" fontId="1" fillId="35" borderId="0" xfId="0" applyNumberFormat="1" applyFon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9" fontId="0" fillId="0" borderId="18" xfId="59" applyBorder="1" applyAlignment="1" applyProtection="1">
      <alignment horizontal="center"/>
      <protection/>
    </xf>
    <xf numFmtId="0" fontId="0" fillId="0" borderId="18" xfId="59" applyNumberFormat="1" applyBorder="1" applyAlignment="1" applyProtection="1">
      <alignment horizontal="center"/>
      <protection/>
    </xf>
    <xf numFmtId="4" fontId="1" fillId="0" borderId="0" xfId="0" applyNumberFormat="1" applyFont="1" applyAlignment="1" applyProtection="1">
      <alignment horizontal="center"/>
      <protection/>
    </xf>
    <xf numFmtId="43" fontId="1" fillId="36" borderId="19" xfId="0" applyNumberFormat="1" applyFont="1" applyFill="1" applyBorder="1" applyAlignment="1" applyProtection="1">
      <alignment/>
      <protection/>
    </xf>
    <xf numFmtId="43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/>
    </xf>
    <xf numFmtId="43" fontId="1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Alignment="1" applyProtection="1">
      <alignment horizontal="center"/>
      <protection/>
    </xf>
    <xf numFmtId="43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1" fillId="37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17" xfId="0" applyNumberFormat="1" applyFont="1" applyFill="1" applyBorder="1" applyAlignment="1">
      <alignment/>
    </xf>
    <xf numFmtId="2" fontId="0" fillId="34" borderId="17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tabSelected="1" zoomScalePageLayoutView="0" workbookViewId="0" topLeftCell="A1">
      <selection activeCell="A1" sqref="A1:N1"/>
    </sheetView>
  </sheetViews>
  <sheetFormatPr defaultColWidth="9.140625" defaultRowHeight="12.75"/>
  <cols>
    <col min="1" max="1" width="37.8515625" style="0" customWidth="1"/>
    <col min="2" max="3" width="9.28125" style="0" bestFit="1" customWidth="1"/>
    <col min="4" max="4" width="10.28125" style="0" bestFit="1" customWidth="1"/>
    <col min="5" max="13" width="9.28125" style="0" bestFit="1" customWidth="1"/>
    <col min="14" max="14" width="10.28125" style="0" bestFit="1" customWidth="1"/>
    <col min="15" max="16" width="9.28125" style="0" bestFit="1" customWidth="1"/>
  </cols>
  <sheetData>
    <row r="1" spans="1:14" ht="12.75">
      <c r="A1" s="48" t="s">
        <v>27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50"/>
    </row>
    <row r="2" spans="1:14" ht="13.5" thickBot="1">
      <c r="A2" s="51" t="s">
        <v>28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3"/>
    </row>
    <row r="3" spans="1:14" s="37" customFormat="1" ht="12.75">
      <c r="A3" s="47" t="s">
        <v>49</v>
      </c>
      <c r="B3" s="47">
        <v>4.3</v>
      </c>
      <c r="C3" s="47">
        <v>4.4</v>
      </c>
      <c r="D3" s="47">
        <v>4.3</v>
      </c>
      <c r="E3" s="47">
        <v>4.4</v>
      </c>
      <c r="F3" s="47">
        <v>4.4</v>
      </c>
      <c r="G3" s="47">
        <v>4.3</v>
      </c>
      <c r="H3" s="47">
        <v>4.4</v>
      </c>
      <c r="I3" s="47">
        <v>4.3</v>
      </c>
      <c r="J3" s="47">
        <v>4.4</v>
      </c>
      <c r="K3" s="47">
        <v>4.4</v>
      </c>
      <c r="L3" s="47">
        <v>4</v>
      </c>
      <c r="M3" s="47">
        <v>4.4</v>
      </c>
      <c r="N3" s="47"/>
    </row>
    <row r="4" spans="2:16" ht="12.75">
      <c r="B4" s="2">
        <v>41730</v>
      </c>
      <c r="C4" s="2">
        <v>41760</v>
      </c>
      <c r="D4" s="2">
        <v>41791</v>
      </c>
      <c r="E4" s="2">
        <v>41821</v>
      </c>
      <c r="F4" s="2">
        <v>41852</v>
      </c>
      <c r="G4" s="2">
        <v>41883</v>
      </c>
      <c r="H4" s="2">
        <v>41913</v>
      </c>
      <c r="I4" s="2">
        <v>41944</v>
      </c>
      <c r="J4" s="2">
        <v>41974</v>
      </c>
      <c r="K4" s="2">
        <v>42005</v>
      </c>
      <c r="L4" s="2">
        <v>42036</v>
      </c>
      <c r="M4" s="2">
        <v>42064</v>
      </c>
      <c r="N4" s="4" t="s">
        <v>7</v>
      </c>
      <c r="P4" s="4" t="s">
        <v>10</v>
      </c>
    </row>
    <row r="5" ht="12.75">
      <c r="A5" s="5" t="s">
        <v>0</v>
      </c>
    </row>
    <row r="6" spans="1:16" ht="12.75">
      <c r="A6" t="s">
        <v>29</v>
      </c>
      <c r="B6" s="14">
        <v>0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f aca="true" t="shared" si="0" ref="N6:N14">SUM(B6:M6)</f>
        <v>0</v>
      </c>
      <c r="O6" s="13"/>
      <c r="P6" s="14">
        <f>N6/12</f>
        <v>0</v>
      </c>
    </row>
    <row r="7" spans="1:16" ht="12.75">
      <c r="A7" t="s">
        <v>30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f t="shared" si="0"/>
        <v>0</v>
      </c>
      <c r="O7" s="13"/>
      <c r="P7" s="14">
        <f aca="true" t="shared" si="1" ref="P7:P14">N7/12</f>
        <v>0</v>
      </c>
    </row>
    <row r="8" spans="1:16" ht="12.75">
      <c r="A8" t="s">
        <v>31</v>
      </c>
      <c r="B8" s="14">
        <v>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f t="shared" si="0"/>
        <v>0</v>
      </c>
      <c r="O8" s="13"/>
      <c r="P8" s="14">
        <f t="shared" si="1"/>
        <v>0</v>
      </c>
    </row>
    <row r="9" spans="1:16" ht="12.75">
      <c r="A9" t="s">
        <v>32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f t="shared" si="0"/>
        <v>0</v>
      </c>
      <c r="O9" s="13"/>
      <c r="P9" s="14">
        <f t="shared" si="1"/>
        <v>0</v>
      </c>
    </row>
    <row r="10" spans="2:16" ht="12.75"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f t="shared" si="0"/>
        <v>0</v>
      </c>
      <c r="O10" s="13"/>
      <c r="P10" s="14">
        <f t="shared" si="1"/>
        <v>0</v>
      </c>
    </row>
    <row r="11" spans="2:16" ht="12.75"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f t="shared" si="0"/>
        <v>0</v>
      </c>
      <c r="O11" s="13"/>
      <c r="P11" s="14">
        <f t="shared" si="1"/>
        <v>0</v>
      </c>
    </row>
    <row r="12" spans="2:16" ht="12.75"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f t="shared" si="0"/>
        <v>0</v>
      </c>
      <c r="O12" s="13"/>
      <c r="P12" s="14">
        <f t="shared" si="1"/>
        <v>0</v>
      </c>
    </row>
    <row r="13" spans="2:16" ht="12.75"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f t="shared" si="0"/>
        <v>0</v>
      </c>
      <c r="O13" s="13"/>
      <c r="P13" s="14">
        <f t="shared" si="1"/>
        <v>0</v>
      </c>
    </row>
    <row r="14" spans="2:16" ht="12.75"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f t="shared" si="0"/>
        <v>0</v>
      </c>
      <c r="O14" s="13"/>
      <c r="P14" s="14">
        <f t="shared" si="1"/>
        <v>0</v>
      </c>
    </row>
    <row r="15" spans="1:16" ht="12.75">
      <c r="A15" s="1" t="s">
        <v>3</v>
      </c>
      <c r="B15" s="15">
        <f>SUM(B6:B14)</f>
        <v>0</v>
      </c>
      <c r="C15" s="15">
        <f aca="true" t="shared" si="2" ref="C15:N15">SUM(C6:C14)</f>
        <v>0</v>
      </c>
      <c r="D15" s="15">
        <f t="shared" si="2"/>
        <v>0</v>
      </c>
      <c r="E15" s="15">
        <f t="shared" si="2"/>
        <v>0</v>
      </c>
      <c r="F15" s="15">
        <f t="shared" si="2"/>
        <v>0</v>
      </c>
      <c r="G15" s="15">
        <f t="shared" si="2"/>
        <v>0</v>
      </c>
      <c r="H15" s="15">
        <f t="shared" si="2"/>
        <v>0</v>
      </c>
      <c r="I15" s="15">
        <f t="shared" si="2"/>
        <v>0</v>
      </c>
      <c r="J15" s="15">
        <f t="shared" si="2"/>
        <v>0</v>
      </c>
      <c r="K15" s="15">
        <f t="shared" si="2"/>
        <v>0</v>
      </c>
      <c r="L15" s="15">
        <f t="shared" si="2"/>
        <v>0</v>
      </c>
      <c r="M15" s="15">
        <f t="shared" si="2"/>
        <v>0</v>
      </c>
      <c r="N15" s="15">
        <f t="shared" si="2"/>
        <v>0</v>
      </c>
      <c r="O15" s="16"/>
      <c r="P15" s="15">
        <f>N15/12</f>
        <v>0</v>
      </c>
    </row>
    <row r="16" spans="2:16" ht="12.75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3"/>
      <c r="P16" s="13"/>
    </row>
    <row r="17" spans="1:16" ht="12.75">
      <c r="A17" s="5" t="s">
        <v>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3"/>
      <c r="P17" s="17" t="s">
        <v>10</v>
      </c>
    </row>
    <row r="18" spans="1:16" ht="12.75">
      <c r="A18" t="s">
        <v>15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4">
        <f>SUM(B18:M18)</f>
        <v>0</v>
      </c>
      <c r="O18" s="13"/>
      <c r="P18" s="14">
        <f>N18/12</f>
        <v>0</v>
      </c>
    </row>
    <row r="19" spans="1:16" ht="12.75">
      <c r="A19" t="s">
        <v>26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4">
        <f aca="true" t="shared" si="3" ref="N19:N34">SUM(B19:M19)</f>
        <v>0</v>
      </c>
      <c r="O19" s="13"/>
      <c r="P19" s="14">
        <f aca="true" t="shared" si="4" ref="P19:P34">N19/12</f>
        <v>0</v>
      </c>
    </row>
    <row r="20" spans="1:16" ht="12.75">
      <c r="A20" t="s">
        <v>37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4">
        <f>SUM(B20:M20)</f>
        <v>0</v>
      </c>
      <c r="O20" s="13"/>
      <c r="P20" s="14">
        <f>N20/12</f>
        <v>0</v>
      </c>
    </row>
    <row r="21" spans="1:16" ht="12.75">
      <c r="A21" t="s">
        <v>33</v>
      </c>
      <c r="B21" s="18">
        <v>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4">
        <f t="shared" si="3"/>
        <v>0</v>
      </c>
      <c r="O21" s="13"/>
      <c r="P21" s="14">
        <f t="shared" si="4"/>
        <v>0</v>
      </c>
    </row>
    <row r="22" spans="1:16" ht="12.75">
      <c r="A22" t="s">
        <v>35</v>
      </c>
      <c r="B22" s="18">
        <v>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4">
        <f t="shared" si="3"/>
        <v>0</v>
      </c>
      <c r="O22" s="13"/>
      <c r="P22" s="14">
        <f t="shared" si="4"/>
        <v>0</v>
      </c>
    </row>
    <row r="23" spans="1:16" ht="12.75">
      <c r="A23" t="s">
        <v>34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4">
        <f t="shared" si="3"/>
        <v>0</v>
      </c>
      <c r="O23" s="13"/>
      <c r="P23" s="14">
        <f t="shared" si="4"/>
        <v>0</v>
      </c>
    </row>
    <row r="24" spans="1:16" ht="12.75">
      <c r="A24" t="s">
        <v>4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4">
        <f t="shared" si="3"/>
        <v>0</v>
      </c>
      <c r="O24" s="13"/>
      <c r="P24" s="14">
        <f t="shared" si="4"/>
        <v>0</v>
      </c>
    </row>
    <row r="25" spans="1:16" ht="12.75">
      <c r="A25" t="s">
        <v>5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4">
        <f t="shared" si="3"/>
        <v>0</v>
      </c>
      <c r="O25" s="13"/>
      <c r="P25" s="14">
        <f t="shared" si="4"/>
        <v>0</v>
      </c>
    </row>
    <row r="26" spans="1:16" ht="12.75">
      <c r="A26" t="s">
        <v>36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4">
        <f>SUM(B26:M26)</f>
        <v>0</v>
      </c>
      <c r="O26" s="13"/>
      <c r="P26" s="14">
        <f>N26/12</f>
        <v>0</v>
      </c>
    </row>
    <row r="27" spans="1:16" ht="12.75">
      <c r="A27" t="s">
        <v>38</v>
      </c>
      <c r="B27" s="18">
        <v>0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4">
        <f>SUM(B27:M27)</f>
        <v>0</v>
      </c>
      <c r="O27" s="13"/>
      <c r="P27" s="14">
        <f>N27/12</f>
        <v>0</v>
      </c>
    </row>
    <row r="28" spans="1:16" ht="12.75">
      <c r="A28" t="s">
        <v>6</v>
      </c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4">
        <f t="shared" si="3"/>
        <v>0</v>
      </c>
      <c r="O28" s="13"/>
      <c r="P28" s="14">
        <f t="shared" si="4"/>
        <v>0</v>
      </c>
    </row>
    <row r="29" spans="1:16" ht="12.75">
      <c r="A29" t="s">
        <v>2</v>
      </c>
      <c r="B29" s="18">
        <v>0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4">
        <f t="shared" si="3"/>
        <v>0</v>
      </c>
      <c r="O29" s="13"/>
      <c r="P29" s="14">
        <f t="shared" si="4"/>
        <v>0</v>
      </c>
    </row>
    <row r="30" spans="1:16" ht="12.75">
      <c r="A30" t="s">
        <v>48</v>
      </c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4">
        <f>SUM(B30:M30)</f>
        <v>0</v>
      </c>
      <c r="O30" s="13"/>
      <c r="P30" s="14">
        <f>N30/12</f>
        <v>0</v>
      </c>
    </row>
    <row r="31" spans="1:16" ht="12.75">
      <c r="A31" t="s">
        <v>42</v>
      </c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4">
        <f>SUM(B31:M31)</f>
        <v>0</v>
      </c>
      <c r="O31" s="13"/>
      <c r="P31" s="14">
        <f>N31/12</f>
        <v>0</v>
      </c>
    </row>
    <row r="32" spans="1:16" ht="12.75">
      <c r="A32" t="s">
        <v>43</v>
      </c>
      <c r="B32" s="18">
        <v>0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4">
        <f>SUM(B32:M32)</f>
        <v>0</v>
      </c>
      <c r="O32" s="13"/>
      <c r="P32" s="14">
        <f>N32/12</f>
        <v>0</v>
      </c>
    </row>
    <row r="33" spans="1:16" ht="12.75">
      <c r="A33" t="s">
        <v>45</v>
      </c>
      <c r="B33" s="18">
        <v>0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4">
        <f>SUM(B33:M33)</f>
        <v>0</v>
      </c>
      <c r="O33" s="13"/>
      <c r="P33" s="14">
        <f>N33/12</f>
        <v>0</v>
      </c>
    </row>
    <row r="34" spans="2:16" ht="12.75">
      <c r="B34" s="18">
        <v>0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4">
        <f t="shared" si="3"/>
        <v>0</v>
      </c>
      <c r="O34" s="13"/>
      <c r="P34" s="14">
        <f t="shared" si="4"/>
        <v>0</v>
      </c>
    </row>
    <row r="35" spans="1:16" ht="12.75">
      <c r="A35" s="1" t="s">
        <v>3</v>
      </c>
      <c r="B35" s="15">
        <f>SUM(B18:B34)</f>
        <v>0</v>
      </c>
      <c r="C35" s="15">
        <f aca="true" t="shared" si="5" ref="C35:N35">SUM(C18:C34)</f>
        <v>0</v>
      </c>
      <c r="D35" s="15">
        <f t="shared" si="5"/>
        <v>0</v>
      </c>
      <c r="E35" s="15">
        <f t="shared" si="5"/>
        <v>0</v>
      </c>
      <c r="F35" s="15">
        <f t="shared" si="5"/>
        <v>0</v>
      </c>
      <c r="G35" s="15">
        <f t="shared" si="5"/>
        <v>0</v>
      </c>
      <c r="H35" s="15">
        <f t="shared" si="5"/>
        <v>0</v>
      </c>
      <c r="I35" s="15">
        <f t="shared" si="5"/>
        <v>0</v>
      </c>
      <c r="J35" s="15">
        <f t="shared" si="5"/>
        <v>0</v>
      </c>
      <c r="K35" s="15">
        <f t="shared" si="5"/>
        <v>0</v>
      </c>
      <c r="L35" s="15">
        <f t="shared" si="5"/>
        <v>0</v>
      </c>
      <c r="M35" s="15">
        <f t="shared" si="5"/>
        <v>0</v>
      </c>
      <c r="N35" s="15">
        <f t="shared" si="5"/>
        <v>0</v>
      </c>
      <c r="O35" s="16"/>
      <c r="P35" s="15">
        <f>N35/12</f>
        <v>0</v>
      </c>
    </row>
    <row r="36" spans="2:16" ht="13.5" thickBot="1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</row>
    <row r="37" spans="1:16" ht="13.5" thickBot="1">
      <c r="A37" s="6" t="s">
        <v>14</v>
      </c>
      <c r="B37" s="19">
        <f aca="true" t="shared" si="6" ref="B37:M37">B15-B35</f>
        <v>0</v>
      </c>
      <c r="C37" s="19">
        <f t="shared" si="6"/>
        <v>0</v>
      </c>
      <c r="D37" s="19">
        <f t="shared" si="6"/>
        <v>0</v>
      </c>
      <c r="E37" s="19">
        <f t="shared" si="6"/>
        <v>0</v>
      </c>
      <c r="F37" s="19">
        <f t="shared" si="6"/>
        <v>0</v>
      </c>
      <c r="G37" s="19">
        <f t="shared" si="6"/>
        <v>0</v>
      </c>
      <c r="H37" s="19">
        <f t="shared" si="6"/>
        <v>0</v>
      </c>
      <c r="I37" s="19">
        <f t="shared" si="6"/>
        <v>0</v>
      </c>
      <c r="J37" s="19">
        <f t="shared" si="6"/>
        <v>0</v>
      </c>
      <c r="K37" s="19">
        <f t="shared" si="6"/>
        <v>0</v>
      </c>
      <c r="L37" s="19">
        <f t="shared" si="6"/>
        <v>0</v>
      </c>
      <c r="M37" s="20">
        <f t="shared" si="6"/>
        <v>0</v>
      </c>
      <c r="N37" s="21"/>
      <c r="O37" s="22">
        <f>N15-N35</f>
        <v>0</v>
      </c>
      <c r="P37" s="39" t="str">
        <f>IF(P15-P35&lt;0,"Loss","Profit")</f>
        <v>Profit</v>
      </c>
    </row>
    <row r="38" spans="1:16" ht="13.5" thickBot="1">
      <c r="A38" s="7" t="s">
        <v>12</v>
      </c>
      <c r="B38" s="32">
        <v>0</v>
      </c>
      <c r="C38" s="33">
        <f aca="true" t="shared" si="7" ref="C38:M38">B39</f>
        <v>0</v>
      </c>
      <c r="D38" s="23">
        <f t="shared" si="7"/>
        <v>0</v>
      </c>
      <c r="E38" s="23">
        <f t="shared" si="7"/>
        <v>0</v>
      </c>
      <c r="F38" s="23">
        <f t="shared" si="7"/>
        <v>0</v>
      </c>
      <c r="G38" s="23">
        <f t="shared" si="7"/>
        <v>0</v>
      </c>
      <c r="H38" s="23">
        <f t="shared" si="7"/>
        <v>0</v>
      </c>
      <c r="I38" s="23">
        <f t="shared" si="7"/>
        <v>0</v>
      </c>
      <c r="J38" s="23">
        <f t="shared" si="7"/>
        <v>0</v>
      </c>
      <c r="K38" s="23">
        <f t="shared" si="7"/>
        <v>0</v>
      </c>
      <c r="L38" s="23">
        <f t="shared" si="7"/>
        <v>0</v>
      </c>
      <c r="M38" s="24">
        <f t="shared" si="7"/>
        <v>0</v>
      </c>
      <c r="N38" s="21"/>
      <c r="O38" s="22">
        <f>O37/11</f>
        <v>0</v>
      </c>
      <c r="P38" s="25" t="str">
        <f>IF(O38&lt;0,"Av monthly loss","Av monthly profit")</f>
        <v>Av monthly profit</v>
      </c>
    </row>
    <row r="39" spans="1:16" ht="13.5" thickBot="1">
      <c r="A39" s="8" t="s">
        <v>13</v>
      </c>
      <c r="B39" s="26">
        <f aca="true" t="shared" si="8" ref="B39:M39">B37+B38</f>
        <v>0</v>
      </c>
      <c r="C39" s="26">
        <f t="shared" si="8"/>
        <v>0</v>
      </c>
      <c r="D39" s="26">
        <f t="shared" si="8"/>
        <v>0</v>
      </c>
      <c r="E39" s="26">
        <f t="shared" si="8"/>
        <v>0</v>
      </c>
      <c r="F39" s="26">
        <f t="shared" si="8"/>
        <v>0</v>
      </c>
      <c r="G39" s="26">
        <f t="shared" si="8"/>
        <v>0</v>
      </c>
      <c r="H39" s="26">
        <f t="shared" si="8"/>
        <v>0</v>
      </c>
      <c r="I39" s="26">
        <f t="shared" si="8"/>
        <v>0</v>
      </c>
      <c r="J39" s="26">
        <f t="shared" si="8"/>
        <v>0</v>
      </c>
      <c r="K39" s="26">
        <f t="shared" si="8"/>
        <v>0</v>
      </c>
      <c r="L39" s="26">
        <f t="shared" si="8"/>
        <v>0</v>
      </c>
      <c r="M39" s="32">
        <f t="shared" si="8"/>
        <v>0</v>
      </c>
      <c r="N39" s="21"/>
      <c r="O39" s="27" t="e">
        <f>M39/(N35/11)</f>
        <v>#DIV/0!</v>
      </c>
      <c r="P39" s="28" t="s">
        <v>17</v>
      </c>
    </row>
    <row r="40" spans="1:16" s="37" customFormat="1" ht="12.75">
      <c r="A40" s="34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5"/>
      <c r="O40" s="36"/>
      <c r="P40" s="25"/>
    </row>
    <row r="41" spans="1:16" ht="12.75">
      <c r="A41" s="34" t="s">
        <v>18</v>
      </c>
      <c r="B41" s="38">
        <v>0</v>
      </c>
      <c r="C41" s="38">
        <v>0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13"/>
      <c r="O41" s="13"/>
      <c r="P41" s="13"/>
    </row>
    <row r="42" spans="1:16" ht="12.75">
      <c r="A42" s="34" t="s">
        <v>19</v>
      </c>
      <c r="B42" s="14">
        <f>B39-B41</f>
        <v>0</v>
      </c>
      <c r="C42" s="14">
        <f aca="true" t="shared" si="9" ref="C42:M42">C39-C41</f>
        <v>0</v>
      </c>
      <c r="D42" s="14">
        <f t="shared" si="9"/>
        <v>0</v>
      </c>
      <c r="E42" s="14">
        <f t="shared" si="9"/>
        <v>0</v>
      </c>
      <c r="F42" s="14">
        <f t="shared" si="9"/>
        <v>0</v>
      </c>
      <c r="G42" s="14">
        <f t="shared" si="9"/>
        <v>0</v>
      </c>
      <c r="H42" s="14">
        <f t="shared" si="9"/>
        <v>0</v>
      </c>
      <c r="I42" s="14">
        <f t="shared" si="9"/>
        <v>0</v>
      </c>
      <c r="J42" s="14">
        <f t="shared" si="9"/>
        <v>0</v>
      </c>
      <c r="K42" s="14">
        <f t="shared" si="9"/>
        <v>0</v>
      </c>
      <c r="L42" s="14">
        <f t="shared" si="9"/>
        <v>0</v>
      </c>
      <c r="M42" s="14">
        <f t="shared" si="9"/>
        <v>0</v>
      </c>
      <c r="N42" s="13"/>
      <c r="O42" s="13"/>
      <c r="P42" s="13"/>
    </row>
    <row r="43" spans="2:16" ht="13.5" thickBot="1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</row>
    <row r="44" spans="1:16" ht="13.5" thickBot="1">
      <c r="A44" s="9" t="s">
        <v>11</v>
      </c>
      <c r="B44" s="29" t="e">
        <f aca="true" t="shared" si="10" ref="B44:L44">B18/(($N$7/10)+B6+B8)</f>
        <v>#DIV/0!</v>
      </c>
      <c r="C44" s="29" t="e">
        <f t="shared" si="10"/>
        <v>#DIV/0!</v>
      </c>
      <c r="D44" s="29" t="e">
        <f t="shared" si="10"/>
        <v>#DIV/0!</v>
      </c>
      <c r="E44" s="29" t="e">
        <f t="shared" si="10"/>
        <v>#DIV/0!</v>
      </c>
      <c r="F44" s="29" t="e">
        <f t="shared" si="10"/>
        <v>#DIV/0!</v>
      </c>
      <c r="G44" s="29" t="e">
        <f t="shared" si="10"/>
        <v>#DIV/0!</v>
      </c>
      <c r="H44" s="29" t="e">
        <f t="shared" si="10"/>
        <v>#DIV/0!</v>
      </c>
      <c r="I44" s="29" t="e">
        <f t="shared" si="10"/>
        <v>#DIV/0!</v>
      </c>
      <c r="J44" s="29" t="e">
        <f t="shared" si="10"/>
        <v>#DIV/0!</v>
      </c>
      <c r="K44" s="29" t="e">
        <f t="shared" si="10"/>
        <v>#DIV/0!</v>
      </c>
      <c r="L44" s="29" t="e">
        <f t="shared" si="10"/>
        <v>#DIV/0!</v>
      </c>
      <c r="M44" s="30" t="e">
        <f>M18/M6:M8</f>
        <v>#VALUE!</v>
      </c>
      <c r="N44" s="13"/>
      <c r="O44" s="13"/>
      <c r="P44" s="13"/>
    </row>
    <row r="45" spans="2:13" ht="12.75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2"/>
    </row>
    <row r="46" spans="2:13" ht="12.75">
      <c r="B46" s="11"/>
      <c r="C46" s="11"/>
      <c r="D46" s="10"/>
      <c r="E46" s="10"/>
      <c r="F46" s="10"/>
      <c r="G46" s="11"/>
      <c r="H46" s="11"/>
      <c r="I46" s="11"/>
      <c r="J46" s="11"/>
      <c r="K46" s="11"/>
      <c r="L46" s="11"/>
      <c r="M46" s="12"/>
    </row>
    <row r="47" spans="1:6" ht="12.75">
      <c r="A47" t="s">
        <v>8</v>
      </c>
      <c r="D47" s="21">
        <f>P15</f>
        <v>0</v>
      </c>
      <c r="E47" s="13"/>
      <c r="F47" s="31"/>
    </row>
    <row r="48" spans="1:6" ht="12.75">
      <c r="A48" t="s">
        <v>9</v>
      </c>
      <c r="D48" s="21">
        <f>P35</f>
        <v>0</v>
      </c>
      <c r="E48" s="13"/>
      <c r="F48" s="31"/>
    </row>
    <row r="49" spans="1:6" ht="12.75">
      <c r="A49" t="s">
        <v>16</v>
      </c>
      <c r="B49" s="3"/>
      <c r="C49" s="3"/>
      <c r="D49" s="21">
        <f>D47-D48</f>
        <v>0</v>
      </c>
      <c r="E49" s="13"/>
      <c r="F49" s="31"/>
    </row>
  </sheetData>
  <sheetProtection/>
  <mergeCells count="2">
    <mergeCell ref="A1:N1"/>
    <mergeCell ref="A2:N2"/>
  </mergeCells>
  <conditionalFormatting sqref="B37:M39 D47:D49">
    <cfRule type="cellIs" priority="1" dxfId="0" operator="lessThanOrEqual" stopIfTrue="1">
      <formula>0</formula>
    </cfRule>
  </conditionalFormatting>
  <conditionalFormatting sqref="B42:M42">
    <cfRule type="cellIs" priority="2" dxfId="0" operator="lessThan" stopIfTrue="1">
      <formula>0</formula>
    </cfRule>
  </conditionalFormatting>
  <printOptions/>
  <pageMargins left="0" right="0" top="0" bottom="0" header="0" footer="0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37.8515625" style="0" customWidth="1"/>
    <col min="2" max="3" width="9.28125" style="0" bestFit="1" customWidth="1"/>
    <col min="4" max="4" width="10.28125" style="0" bestFit="1" customWidth="1"/>
    <col min="5" max="13" width="9.28125" style="0" bestFit="1" customWidth="1"/>
    <col min="14" max="14" width="10.28125" style="0" bestFit="1" customWidth="1"/>
    <col min="15" max="16" width="9.28125" style="0" bestFit="1" customWidth="1"/>
  </cols>
  <sheetData>
    <row r="1" spans="1:14" ht="12.75">
      <c r="A1" s="48" t="s">
        <v>27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50"/>
    </row>
    <row r="2" spans="1:14" ht="13.5" thickBot="1">
      <c r="A2" s="51" t="s">
        <v>39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3"/>
    </row>
    <row r="3" spans="1:14" s="37" customFormat="1" ht="12.75">
      <c r="A3" s="47" t="s">
        <v>49</v>
      </c>
      <c r="B3" s="47">
        <v>4.3</v>
      </c>
      <c r="C3" s="47">
        <v>4.4</v>
      </c>
      <c r="D3" s="47">
        <v>4.3</v>
      </c>
      <c r="E3" s="47">
        <v>4.4</v>
      </c>
      <c r="F3" s="47">
        <v>4.4</v>
      </c>
      <c r="G3" s="47">
        <v>4.3</v>
      </c>
      <c r="H3" s="47">
        <v>4.4</v>
      </c>
      <c r="I3" s="47">
        <v>4.3</v>
      </c>
      <c r="J3" s="47">
        <v>4.4</v>
      </c>
      <c r="K3" s="47">
        <v>4.4</v>
      </c>
      <c r="L3" s="47">
        <v>4</v>
      </c>
      <c r="M3" s="47">
        <v>4.4</v>
      </c>
      <c r="N3" s="47"/>
    </row>
    <row r="4" spans="2:16" ht="12.75">
      <c r="B4" s="2">
        <v>42095</v>
      </c>
      <c r="C4" s="2">
        <v>42125</v>
      </c>
      <c r="D4" s="2">
        <v>42156</v>
      </c>
      <c r="E4" s="2">
        <v>42186</v>
      </c>
      <c r="F4" s="2">
        <v>42217</v>
      </c>
      <c r="G4" s="2">
        <v>42248</v>
      </c>
      <c r="H4" s="2">
        <v>42278</v>
      </c>
      <c r="I4" s="2">
        <v>42309</v>
      </c>
      <c r="J4" s="2">
        <v>42339</v>
      </c>
      <c r="K4" s="2">
        <v>42370</v>
      </c>
      <c r="L4" s="2">
        <v>42401</v>
      </c>
      <c r="M4" s="2">
        <v>42430</v>
      </c>
      <c r="N4" s="4" t="s">
        <v>7</v>
      </c>
      <c r="P4" s="4" t="s">
        <v>10</v>
      </c>
    </row>
    <row r="5" ht="12.75">
      <c r="A5" s="5" t="s">
        <v>0</v>
      </c>
    </row>
    <row r="6" spans="1:16" ht="12.75">
      <c r="A6" t="s">
        <v>29</v>
      </c>
      <c r="B6" s="14">
        <v>0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f aca="true" t="shared" si="0" ref="N6:N14">SUM(B6:M6)</f>
        <v>0</v>
      </c>
      <c r="O6" s="13"/>
      <c r="P6" s="14">
        <f aca="true" t="shared" si="1" ref="P6:P15">N6/12</f>
        <v>0</v>
      </c>
    </row>
    <row r="7" spans="1:16" ht="12.75">
      <c r="A7" t="s">
        <v>30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f t="shared" si="0"/>
        <v>0</v>
      </c>
      <c r="O7" s="13"/>
      <c r="P7" s="14">
        <f t="shared" si="1"/>
        <v>0</v>
      </c>
    </row>
    <row r="8" spans="1:16" ht="12.75">
      <c r="A8" t="s">
        <v>31</v>
      </c>
      <c r="B8" s="14">
        <v>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f t="shared" si="0"/>
        <v>0</v>
      </c>
      <c r="O8" s="13"/>
      <c r="P8" s="14">
        <f t="shared" si="1"/>
        <v>0</v>
      </c>
    </row>
    <row r="9" spans="1:16" ht="12.75">
      <c r="A9" t="s">
        <v>32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f t="shared" si="0"/>
        <v>0</v>
      </c>
      <c r="O9" s="13"/>
      <c r="P9" s="14">
        <f t="shared" si="1"/>
        <v>0</v>
      </c>
    </row>
    <row r="10" spans="2:16" ht="12.75"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f t="shared" si="0"/>
        <v>0</v>
      </c>
      <c r="O10" s="13"/>
      <c r="P10" s="14">
        <f t="shared" si="1"/>
        <v>0</v>
      </c>
    </row>
    <row r="11" spans="2:16" ht="12.75"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f t="shared" si="0"/>
        <v>0</v>
      </c>
      <c r="O11" s="13"/>
      <c r="P11" s="14">
        <f t="shared" si="1"/>
        <v>0</v>
      </c>
    </row>
    <row r="12" spans="2:16" ht="12.75"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f t="shared" si="0"/>
        <v>0</v>
      </c>
      <c r="O12" s="13"/>
      <c r="P12" s="14">
        <f t="shared" si="1"/>
        <v>0</v>
      </c>
    </row>
    <row r="13" spans="2:16" ht="12.75"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f t="shared" si="0"/>
        <v>0</v>
      </c>
      <c r="O13" s="13"/>
      <c r="P13" s="14">
        <f t="shared" si="1"/>
        <v>0</v>
      </c>
    </row>
    <row r="14" spans="2:16" ht="12.75"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f t="shared" si="0"/>
        <v>0</v>
      </c>
      <c r="O14" s="13"/>
      <c r="P14" s="14">
        <f t="shared" si="1"/>
        <v>0</v>
      </c>
    </row>
    <row r="15" spans="1:16" ht="12.75">
      <c r="A15" s="1" t="s">
        <v>3</v>
      </c>
      <c r="B15" s="15">
        <f aca="true" t="shared" si="2" ref="B15:N15">SUM(B6:B14)</f>
        <v>0</v>
      </c>
      <c r="C15" s="15">
        <f t="shared" si="2"/>
        <v>0</v>
      </c>
      <c r="D15" s="15">
        <f t="shared" si="2"/>
        <v>0</v>
      </c>
      <c r="E15" s="15">
        <f t="shared" si="2"/>
        <v>0</v>
      </c>
      <c r="F15" s="15">
        <f t="shared" si="2"/>
        <v>0</v>
      </c>
      <c r="G15" s="15">
        <f t="shared" si="2"/>
        <v>0</v>
      </c>
      <c r="H15" s="15">
        <f t="shared" si="2"/>
        <v>0</v>
      </c>
      <c r="I15" s="15">
        <f t="shared" si="2"/>
        <v>0</v>
      </c>
      <c r="J15" s="15">
        <f t="shared" si="2"/>
        <v>0</v>
      </c>
      <c r="K15" s="15">
        <f t="shared" si="2"/>
        <v>0</v>
      </c>
      <c r="L15" s="15">
        <f t="shared" si="2"/>
        <v>0</v>
      </c>
      <c r="M15" s="15">
        <f t="shared" si="2"/>
        <v>0</v>
      </c>
      <c r="N15" s="15">
        <f t="shared" si="2"/>
        <v>0</v>
      </c>
      <c r="O15" s="16"/>
      <c r="P15" s="15">
        <f t="shared" si="1"/>
        <v>0</v>
      </c>
    </row>
    <row r="16" spans="2:16" ht="12.75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3"/>
      <c r="P16" s="13"/>
    </row>
    <row r="17" spans="1:16" ht="12.75">
      <c r="A17" s="5" t="s">
        <v>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3"/>
      <c r="P17" s="17" t="s">
        <v>10</v>
      </c>
    </row>
    <row r="18" spans="1:16" ht="12.75">
      <c r="A18" t="s">
        <v>15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4">
        <f aca="true" t="shared" si="3" ref="N18:N34">SUM(B18:M18)</f>
        <v>0</v>
      </c>
      <c r="O18" s="13"/>
      <c r="P18" s="14">
        <f aca="true" t="shared" si="4" ref="P18:P35">N18/12</f>
        <v>0</v>
      </c>
    </row>
    <row r="19" spans="1:16" ht="12.75">
      <c r="A19" t="s">
        <v>26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4">
        <f t="shared" si="3"/>
        <v>0</v>
      </c>
      <c r="O19" s="13"/>
      <c r="P19" s="14">
        <f t="shared" si="4"/>
        <v>0</v>
      </c>
    </row>
    <row r="20" spans="1:16" ht="12.75">
      <c r="A20" t="s">
        <v>37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4">
        <f t="shared" si="3"/>
        <v>0</v>
      </c>
      <c r="O20" s="13"/>
      <c r="P20" s="14">
        <f t="shared" si="4"/>
        <v>0</v>
      </c>
    </row>
    <row r="21" spans="1:16" ht="12.75">
      <c r="A21" t="s">
        <v>33</v>
      </c>
      <c r="B21" s="18">
        <v>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4">
        <f t="shared" si="3"/>
        <v>0</v>
      </c>
      <c r="O21" s="13"/>
      <c r="P21" s="14">
        <f t="shared" si="4"/>
        <v>0</v>
      </c>
    </row>
    <row r="22" spans="1:16" ht="12.75">
      <c r="A22" t="s">
        <v>35</v>
      </c>
      <c r="B22" s="18">
        <v>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4">
        <f t="shared" si="3"/>
        <v>0</v>
      </c>
      <c r="O22" s="13"/>
      <c r="P22" s="14">
        <f t="shared" si="4"/>
        <v>0</v>
      </c>
    </row>
    <row r="23" spans="1:16" ht="12.75">
      <c r="A23" t="s">
        <v>34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4">
        <f t="shared" si="3"/>
        <v>0</v>
      </c>
      <c r="O23" s="13"/>
      <c r="P23" s="14">
        <f t="shared" si="4"/>
        <v>0</v>
      </c>
    </row>
    <row r="24" spans="1:16" ht="12.75">
      <c r="A24" t="s">
        <v>4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4">
        <f t="shared" si="3"/>
        <v>0</v>
      </c>
      <c r="O24" s="13"/>
      <c r="P24" s="14">
        <f t="shared" si="4"/>
        <v>0</v>
      </c>
    </row>
    <row r="25" spans="1:16" ht="12.75">
      <c r="A25" t="s">
        <v>5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4">
        <f t="shared" si="3"/>
        <v>0</v>
      </c>
      <c r="O25" s="13"/>
      <c r="P25" s="14">
        <f t="shared" si="4"/>
        <v>0</v>
      </c>
    </row>
    <row r="26" spans="1:16" ht="12.75">
      <c r="A26" t="s">
        <v>36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4">
        <f t="shared" si="3"/>
        <v>0</v>
      </c>
      <c r="O26" s="13"/>
      <c r="P26" s="14">
        <f t="shared" si="4"/>
        <v>0</v>
      </c>
    </row>
    <row r="27" spans="1:16" ht="12.75">
      <c r="A27" t="s">
        <v>38</v>
      </c>
      <c r="B27" s="18">
        <v>0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4">
        <f t="shared" si="3"/>
        <v>0</v>
      </c>
      <c r="O27" s="13"/>
      <c r="P27" s="14">
        <f t="shared" si="4"/>
        <v>0</v>
      </c>
    </row>
    <row r="28" spans="1:16" ht="12.75">
      <c r="A28" t="s">
        <v>6</v>
      </c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4">
        <f t="shared" si="3"/>
        <v>0</v>
      </c>
      <c r="O28" s="13"/>
      <c r="P28" s="14">
        <f t="shared" si="4"/>
        <v>0</v>
      </c>
    </row>
    <row r="29" spans="1:16" ht="12.75">
      <c r="A29" t="s">
        <v>2</v>
      </c>
      <c r="B29" s="18">
        <v>0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4">
        <f t="shared" si="3"/>
        <v>0</v>
      </c>
      <c r="O29" s="13"/>
      <c r="P29" s="14">
        <f t="shared" si="4"/>
        <v>0</v>
      </c>
    </row>
    <row r="30" spans="1:16" ht="12.75">
      <c r="A30" t="s">
        <v>47</v>
      </c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4">
        <f t="shared" si="3"/>
        <v>0</v>
      </c>
      <c r="O30" s="13"/>
      <c r="P30" s="14">
        <f t="shared" si="4"/>
        <v>0</v>
      </c>
    </row>
    <row r="31" spans="1:16" ht="12.75">
      <c r="A31" t="s">
        <v>42</v>
      </c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4">
        <f t="shared" si="3"/>
        <v>0</v>
      </c>
      <c r="O31" s="13"/>
      <c r="P31" s="14">
        <f t="shared" si="4"/>
        <v>0</v>
      </c>
    </row>
    <row r="32" spans="1:16" ht="12.75">
      <c r="A32" t="s">
        <v>43</v>
      </c>
      <c r="B32" s="18">
        <v>0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4">
        <f t="shared" si="3"/>
        <v>0</v>
      </c>
      <c r="O32" s="13"/>
      <c r="P32" s="14">
        <f t="shared" si="4"/>
        <v>0</v>
      </c>
    </row>
    <row r="33" spans="1:16" ht="12.75">
      <c r="A33" t="s">
        <v>46</v>
      </c>
      <c r="B33" s="18">
        <v>0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4">
        <f t="shared" si="3"/>
        <v>0</v>
      </c>
      <c r="O33" s="13"/>
      <c r="P33" s="14">
        <f t="shared" si="4"/>
        <v>0</v>
      </c>
    </row>
    <row r="34" spans="2:16" ht="12.75">
      <c r="B34" s="18">
        <v>0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4">
        <f t="shared" si="3"/>
        <v>0</v>
      </c>
      <c r="O34" s="13"/>
      <c r="P34" s="14">
        <f t="shared" si="4"/>
        <v>0</v>
      </c>
    </row>
    <row r="35" spans="1:16" ht="12.75">
      <c r="A35" s="1" t="s">
        <v>3</v>
      </c>
      <c r="B35" s="15">
        <f aca="true" t="shared" si="5" ref="B35:N35">SUM(B18:B34)</f>
        <v>0</v>
      </c>
      <c r="C35" s="15">
        <f t="shared" si="5"/>
        <v>0</v>
      </c>
      <c r="D35" s="15">
        <f t="shared" si="5"/>
        <v>0</v>
      </c>
      <c r="E35" s="15">
        <f t="shared" si="5"/>
        <v>0</v>
      </c>
      <c r="F35" s="15">
        <f t="shared" si="5"/>
        <v>0</v>
      </c>
      <c r="G35" s="15">
        <f t="shared" si="5"/>
        <v>0</v>
      </c>
      <c r="H35" s="15">
        <f t="shared" si="5"/>
        <v>0</v>
      </c>
      <c r="I35" s="15">
        <f t="shared" si="5"/>
        <v>0</v>
      </c>
      <c r="J35" s="15">
        <f t="shared" si="5"/>
        <v>0</v>
      </c>
      <c r="K35" s="15">
        <f t="shared" si="5"/>
        <v>0</v>
      </c>
      <c r="L35" s="15">
        <f t="shared" si="5"/>
        <v>0</v>
      </c>
      <c r="M35" s="15">
        <f t="shared" si="5"/>
        <v>0</v>
      </c>
      <c r="N35" s="15">
        <f t="shared" si="5"/>
        <v>0</v>
      </c>
      <c r="O35" s="16"/>
      <c r="P35" s="15">
        <f t="shared" si="4"/>
        <v>0</v>
      </c>
    </row>
    <row r="36" spans="2:16" ht="13.5" thickBot="1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</row>
    <row r="37" spans="1:16" ht="13.5" thickBot="1">
      <c r="A37" s="6" t="s">
        <v>14</v>
      </c>
      <c r="B37" s="19">
        <f aca="true" t="shared" si="6" ref="B37:M37">B15-B35</f>
        <v>0</v>
      </c>
      <c r="C37" s="19">
        <f t="shared" si="6"/>
        <v>0</v>
      </c>
      <c r="D37" s="19">
        <f t="shared" si="6"/>
        <v>0</v>
      </c>
      <c r="E37" s="19">
        <f t="shared" si="6"/>
        <v>0</v>
      </c>
      <c r="F37" s="19">
        <f t="shared" si="6"/>
        <v>0</v>
      </c>
      <c r="G37" s="19">
        <f t="shared" si="6"/>
        <v>0</v>
      </c>
      <c r="H37" s="19">
        <f t="shared" si="6"/>
        <v>0</v>
      </c>
      <c r="I37" s="19">
        <f t="shared" si="6"/>
        <v>0</v>
      </c>
      <c r="J37" s="19">
        <f t="shared" si="6"/>
        <v>0</v>
      </c>
      <c r="K37" s="19">
        <f t="shared" si="6"/>
        <v>0</v>
      </c>
      <c r="L37" s="19">
        <f t="shared" si="6"/>
        <v>0</v>
      </c>
      <c r="M37" s="20">
        <f t="shared" si="6"/>
        <v>0</v>
      </c>
      <c r="N37" s="21"/>
      <c r="O37" s="22">
        <f>N15-N35</f>
        <v>0</v>
      </c>
      <c r="P37" s="39" t="str">
        <f>IF(P15-P35&lt;0,"Loss","Profit")</f>
        <v>Profit</v>
      </c>
    </row>
    <row r="38" spans="1:16" ht="13.5" thickBot="1">
      <c r="A38" s="7" t="s">
        <v>12</v>
      </c>
      <c r="B38" s="32">
        <f>'Cashflow Forecast Apr 14-Mar 15'!M43</f>
        <v>0</v>
      </c>
      <c r="C38" s="33">
        <f aca="true" t="shared" si="7" ref="C38:M38">B39</f>
        <v>0</v>
      </c>
      <c r="D38" s="23">
        <f t="shared" si="7"/>
        <v>0</v>
      </c>
      <c r="E38" s="23">
        <f t="shared" si="7"/>
        <v>0</v>
      </c>
      <c r="F38" s="23">
        <f t="shared" si="7"/>
        <v>0</v>
      </c>
      <c r="G38" s="23">
        <f t="shared" si="7"/>
        <v>0</v>
      </c>
      <c r="H38" s="23">
        <f t="shared" si="7"/>
        <v>0</v>
      </c>
      <c r="I38" s="23">
        <f t="shared" si="7"/>
        <v>0</v>
      </c>
      <c r="J38" s="23">
        <f t="shared" si="7"/>
        <v>0</v>
      </c>
      <c r="K38" s="23">
        <f t="shared" si="7"/>
        <v>0</v>
      </c>
      <c r="L38" s="23">
        <f t="shared" si="7"/>
        <v>0</v>
      </c>
      <c r="M38" s="24">
        <f t="shared" si="7"/>
        <v>0</v>
      </c>
      <c r="N38" s="21"/>
      <c r="O38" s="22">
        <f>O37/11</f>
        <v>0</v>
      </c>
      <c r="P38" s="25" t="str">
        <f>IF(O38&lt;0,"Av monthly loss","Av monthly profit")</f>
        <v>Av monthly profit</v>
      </c>
    </row>
    <row r="39" spans="1:16" ht="13.5" thickBot="1">
      <c r="A39" s="8" t="s">
        <v>13</v>
      </c>
      <c r="B39" s="26">
        <f aca="true" t="shared" si="8" ref="B39:M39">B37+B38</f>
        <v>0</v>
      </c>
      <c r="C39" s="26">
        <f t="shared" si="8"/>
        <v>0</v>
      </c>
      <c r="D39" s="26">
        <f t="shared" si="8"/>
        <v>0</v>
      </c>
      <c r="E39" s="26">
        <f t="shared" si="8"/>
        <v>0</v>
      </c>
      <c r="F39" s="26">
        <f t="shared" si="8"/>
        <v>0</v>
      </c>
      <c r="G39" s="26">
        <f t="shared" si="8"/>
        <v>0</v>
      </c>
      <c r="H39" s="26">
        <f t="shared" si="8"/>
        <v>0</v>
      </c>
      <c r="I39" s="26">
        <f t="shared" si="8"/>
        <v>0</v>
      </c>
      <c r="J39" s="26">
        <f t="shared" si="8"/>
        <v>0</v>
      </c>
      <c r="K39" s="26">
        <f t="shared" si="8"/>
        <v>0</v>
      </c>
      <c r="L39" s="26">
        <f t="shared" si="8"/>
        <v>0</v>
      </c>
      <c r="M39" s="32">
        <f t="shared" si="8"/>
        <v>0</v>
      </c>
      <c r="N39" s="21"/>
      <c r="O39" s="27" t="e">
        <f>M39/(N35/11)</f>
        <v>#DIV/0!</v>
      </c>
      <c r="P39" s="28" t="s">
        <v>17</v>
      </c>
    </row>
    <row r="40" spans="1:16" s="37" customFormat="1" ht="12.75">
      <c r="A40" s="34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5"/>
      <c r="O40" s="36"/>
      <c r="P40" s="25"/>
    </row>
    <row r="41" spans="1:16" ht="12.75">
      <c r="A41" s="34" t="s">
        <v>18</v>
      </c>
      <c r="B41" s="38">
        <v>0</v>
      </c>
      <c r="C41" s="38">
        <v>0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13"/>
      <c r="O41" s="13"/>
      <c r="P41" s="13"/>
    </row>
    <row r="42" spans="1:16" ht="12.75">
      <c r="A42" s="34" t="s">
        <v>19</v>
      </c>
      <c r="B42" s="14">
        <f aca="true" t="shared" si="9" ref="B42:M42">B39-B41</f>
        <v>0</v>
      </c>
      <c r="C42" s="14">
        <f t="shared" si="9"/>
        <v>0</v>
      </c>
      <c r="D42" s="14">
        <f t="shared" si="9"/>
        <v>0</v>
      </c>
      <c r="E42" s="14">
        <f t="shared" si="9"/>
        <v>0</v>
      </c>
      <c r="F42" s="14">
        <f t="shared" si="9"/>
        <v>0</v>
      </c>
      <c r="G42" s="14">
        <f t="shared" si="9"/>
        <v>0</v>
      </c>
      <c r="H42" s="14">
        <f t="shared" si="9"/>
        <v>0</v>
      </c>
      <c r="I42" s="14">
        <f t="shared" si="9"/>
        <v>0</v>
      </c>
      <c r="J42" s="14">
        <f t="shared" si="9"/>
        <v>0</v>
      </c>
      <c r="K42" s="14">
        <f t="shared" si="9"/>
        <v>0</v>
      </c>
      <c r="L42" s="14">
        <f t="shared" si="9"/>
        <v>0</v>
      </c>
      <c r="M42" s="14">
        <f t="shared" si="9"/>
        <v>0</v>
      </c>
      <c r="N42" s="13"/>
      <c r="O42" s="13"/>
      <c r="P42" s="13"/>
    </row>
    <row r="43" spans="2:16" ht="13.5" thickBot="1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</row>
    <row r="44" spans="1:16" ht="13.5" thickBot="1">
      <c r="A44" s="9" t="s">
        <v>11</v>
      </c>
      <c r="B44" s="29" t="e">
        <f aca="true" t="shared" si="10" ref="B44:L44">B18/(($N$7/10)+B6+B8)</f>
        <v>#DIV/0!</v>
      </c>
      <c r="C44" s="29" t="e">
        <f t="shared" si="10"/>
        <v>#DIV/0!</v>
      </c>
      <c r="D44" s="29" t="e">
        <f t="shared" si="10"/>
        <v>#DIV/0!</v>
      </c>
      <c r="E44" s="29" t="e">
        <f t="shared" si="10"/>
        <v>#DIV/0!</v>
      </c>
      <c r="F44" s="29" t="e">
        <f t="shared" si="10"/>
        <v>#DIV/0!</v>
      </c>
      <c r="G44" s="29" t="e">
        <f t="shared" si="10"/>
        <v>#DIV/0!</v>
      </c>
      <c r="H44" s="29" t="e">
        <f t="shared" si="10"/>
        <v>#DIV/0!</v>
      </c>
      <c r="I44" s="29" t="e">
        <f t="shared" si="10"/>
        <v>#DIV/0!</v>
      </c>
      <c r="J44" s="29" t="e">
        <f t="shared" si="10"/>
        <v>#DIV/0!</v>
      </c>
      <c r="K44" s="29" t="e">
        <f t="shared" si="10"/>
        <v>#DIV/0!</v>
      </c>
      <c r="L44" s="29" t="e">
        <f t="shared" si="10"/>
        <v>#DIV/0!</v>
      </c>
      <c r="M44" s="30" t="e">
        <f>M18/M6:M8</f>
        <v>#VALUE!</v>
      </c>
      <c r="N44" s="13"/>
      <c r="O44" s="13"/>
      <c r="P44" s="13"/>
    </row>
    <row r="45" spans="2:13" ht="12.75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2"/>
    </row>
    <row r="46" spans="2:13" ht="12.75">
      <c r="B46" s="11"/>
      <c r="C46" s="11"/>
      <c r="D46" s="10"/>
      <c r="E46" s="10"/>
      <c r="F46" s="10"/>
      <c r="G46" s="11"/>
      <c r="H46" s="11"/>
      <c r="I46" s="11"/>
      <c r="J46" s="11"/>
      <c r="K46" s="11"/>
      <c r="L46" s="11"/>
      <c r="M46" s="12"/>
    </row>
    <row r="47" spans="1:6" ht="12.75">
      <c r="A47" t="s">
        <v>8</v>
      </c>
      <c r="D47" s="21">
        <f>P15</f>
        <v>0</v>
      </c>
      <c r="E47" s="13"/>
      <c r="F47" s="31"/>
    </row>
    <row r="48" spans="1:6" ht="12.75">
      <c r="A48" t="s">
        <v>9</v>
      </c>
      <c r="D48" s="21">
        <f>P35</f>
        <v>0</v>
      </c>
      <c r="E48" s="13"/>
      <c r="F48" s="31"/>
    </row>
    <row r="49" spans="1:6" ht="12.75">
      <c r="A49" t="s">
        <v>16</v>
      </c>
      <c r="B49" s="3"/>
      <c r="C49" s="3"/>
      <c r="D49" s="21">
        <f>D47-D48</f>
        <v>0</v>
      </c>
      <c r="E49" s="13"/>
      <c r="F49" s="31"/>
    </row>
  </sheetData>
  <sheetProtection/>
  <mergeCells count="2">
    <mergeCell ref="A1:N1"/>
    <mergeCell ref="A2:N2"/>
  </mergeCells>
  <conditionalFormatting sqref="B37:M39 D47:D49">
    <cfRule type="cellIs" priority="1" dxfId="0" operator="lessThanOrEqual" stopIfTrue="1">
      <formula>0</formula>
    </cfRule>
  </conditionalFormatting>
  <conditionalFormatting sqref="B42:M42">
    <cfRule type="cellIs" priority="2" dxfId="0" operator="lessThan" stopIfTrue="1">
      <formula>0</formula>
    </cfRule>
  </conditionalFormatting>
  <printOptions/>
  <pageMargins left="0" right="0" top="0" bottom="0" header="0" footer="0"/>
  <pageSetup fitToHeight="1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6">
      <selection activeCell="E46" sqref="E46"/>
    </sheetView>
  </sheetViews>
  <sheetFormatPr defaultColWidth="9.140625" defaultRowHeight="12.75"/>
  <cols>
    <col min="1" max="1" width="37.00390625" style="41" bestFit="1" customWidth="1"/>
    <col min="2" max="3" width="11.8515625" style="41" bestFit="1" customWidth="1"/>
    <col min="4" max="4" width="11.140625" style="41" customWidth="1"/>
    <col min="5" max="5" width="13.00390625" style="41" customWidth="1"/>
    <col min="6" max="11" width="9.140625" style="41" customWidth="1"/>
    <col min="12" max="12" width="10.140625" style="41" bestFit="1" customWidth="1"/>
    <col min="13" max="16384" width="9.140625" style="41" customWidth="1"/>
  </cols>
  <sheetData>
    <row r="1" spans="1:3" ht="12.75">
      <c r="A1" s="1"/>
      <c r="B1" s="40" t="s">
        <v>40</v>
      </c>
      <c r="C1" s="40" t="s">
        <v>41</v>
      </c>
    </row>
    <row r="2" spans="2:3" ht="12.75">
      <c r="B2" s="42"/>
      <c r="C2" s="42"/>
    </row>
    <row r="3" spans="1:3" ht="12.75">
      <c r="A3" s="43" t="s">
        <v>20</v>
      </c>
      <c r="B3" s="44">
        <f>'Cashflow Forecast Apr 14-Mar 15'!B38</f>
        <v>0</v>
      </c>
      <c r="C3" s="44">
        <f>'Cashflow Forecast Apr 15-Mar 16'!B38</f>
        <v>0</v>
      </c>
    </row>
    <row r="4" spans="2:3" ht="12.75">
      <c r="B4" s="42"/>
      <c r="C4" s="42"/>
    </row>
    <row r="5" spans="1:3" ht="13.5" thickBot="1">
      <c r="A5" s="5" t="s">
        <v>21</v>
      </c>
      <c r="B5" s="45"/>
      <c r="C5" s="45"/>
    </row>
    <row r="6" spans="1:3" ht="12.75">
      <c r="A6" s="41" t="s">
        <v>29</v>
      </c>
      <c r="B6" s="42">
        <f>'Cashflow Forecast Apr 14-Mar 15'!N6</f>
        <v>0</v>
      </c>
      <c r="C6" s="42">
        <f>'Cashflow Forecast Apr 15-Mar 16'!N6</f>
        <v>0</v>
      </c>
    </row>
    <row r="7" spans="1:3" ht="12.75">
      <c r="A7" t="s">
        <v>30</v>
      </c>
      <c r="B7" s="42">
        <f>'Cashflow Forecast Apr 14-Mar 15'!N7</f>
        <v>0</v>
      </c>
      <c r="C7" s="42">
        <f>'Cashflow Forecast Apr 15-Mar 16'!N7</f>
        <v>0</v>
      </c>
    </row>
    <row r="8" spans="1:3" ht="12.75">
      <c r="A8" t="s">
        <v>31</v>
      </c>
      <c r="B8" s="42">
        <f>'Cashflow Forecast Apr 14-Mar 15'!N8</f>
        <v>0</v>
      </c>
      <c r="C8" s="42">
        <f>'Cashflow Forecast Apr 15-Mar 16'!N8</f>
        <v>0</v>
      </c>
    </row>
    <row r="9" spans="1:3" ht="12.75">
      <c r="A9" t="s">
        <v>32</v>
      </c>
      <c r="B9" s="42">
        <f>'Cashflow Forecast Apr 14-Mar 15'!N9</f>
        <v>0</v>
      </c>
      <c r="C9" s="42">
        <f>'Cashflow Forecast Apr 15-Mar 16'!N9</f>
        <v>0</v>
      </c>
    </row>
    <row r="10" spans="2:3" ht="12.75">
      <c r="B10" s="42">
        <f>'Cashflow Forecast Apr 14-Mar 15'!N10</f>
        <v>0</v>
      </c>
      <c r="C10" s="42">
        <f>'Cashflow Forecast Apr 15-Mar 16'!N10</f>
        <v>0</v>
      </c>
    </row>
    <row r="11" spans="2:3" ht="12.75">
      <c r="B11" s="42">
        <f>'Cashflow Forecast Apr 14-Mar 15'!N11</f>
        <v>0</v>
      </c>
      <c r="C11" s="42">
        <f>'Cashflow Forecast Apr 15-Mar 16'!N11</f>
        <v>0</v>
      </c>
    </row>
    <row r="12" spans="2:3" ht="12.75">
      <c r="B12" s="42">
        <f>'Cashflow Forecast Apr 14-Mar 15'!N12</f>
        <v>0</v>
      </c>
      <c r="C12" s="42">
        <f>'Cashflow Forecast Apr 15-Mar 16'!N12</f>
        <v>0</v>
      </c>
    </row>
    <row r="13" spans="2:3" ht="12.75">
      <c r="B13" s="42">
        <f>'Cashflow Forecast Apr 14-Mar 15'!N13</f>
        <v>0</v>
      </c>
      <c r="C13" s="42">
        <f>'Cashflow Forecast Apr 15-Mar 16'!N13</f>
        <v>0</v>
      </c>
    </row>
    <row r="14" spans="2:3" ht="12.75">
      <c r="B14" s="42">
        <f>'Cashflow Forecast Apr 14-Mar 15'!N14</f>
        <v>0</v>
      </c>
      <c r="C14" s="42">
        <f>'Cashflow Forecast Apr 15-Mar 16'!N14</f>
        <v>0</v>
      </c>
    </row>
    <row r="15" spans="2:3" ht="12.75">
      <c r="B15" s="42"/>
      <c r="C15" s="42"/>
    </row>
    <row r="16" spans="1:3" ht="13.5" thickBot="1">
      <c r="A16" s="1" t="s">
        <v>22</v>
      </c>
      <c r="B16" s="46">
        <f>SUM(B6:B15)</f>
        <v>0</v>
      </c>
      <c r="C16" s="46">
        <f>SUM(C6:C15)</f>
        <v>0</v>
      </c>
    </row>
    <row r="17" spans="2:3" ht="12.75">
      <c r="B17" s="42"/>
      <c r="C17" s="42"/>
    </row>
    <row r="18" spans="1:3" ht="13.5" thickBot="1">
      <c r="A18" s="5" t="s">
        <v>23</v>
      </c>
      <c r="B18" s="45"/>
      <c r="C18" s="45"/>
    </row>
    <row r="19" spans="1:3" ht="12.75">
      <c r="A19" t="s">
        <v>15</v>
      </c>
      <c r="B19" s="42">
        <f>'Cashflow Forecast Apr 14-Mar 15'!N18</f>
        <v>0</v>
      </c>
      <c r="C19" s="42">
        <f>'Cashflow Forecast Apr 15-Mar 16'!N18</f>
        <v>0</v>
      </c>
    </row>
    <row r="20" spans="1:3" ht="12.75">
      <c r="A20" t="s">
        <v>26</v>
      </c>
      <c r="B20" s="42">
        <f>'Cashflow Forecast Apr 14-Mar 15'!N19</f>
        <v>0</v>
      </c>
      <c r="C20" s="42">
        <f>'Cashflow Forecast Apr 15-Mar 16'!N19</f>
        <v>0</v>
      </c>
    </row>
    <row r="21" spans="1:3" ht="12.75">
      <c r="A21" t="s">
        <v>44</v>
      </c>
      <c r="B21" s="42">
        <f>'Cashflow Forecast Apr 14-Mar 15'!N20</f>
        <v>0</v>
      </c>
      <c r="C21" s="42">
        <f>'Cashflow Forecast Apr 15-Mar 16'!N20</f>
        <v>0</v>
      </c>
    </row>
    <row r="22" spans="1:3" ht="12.75">
      <c r="A22" t="s">
        <v>33</v>
      </c>
      <c r="B22" s="42">
        <f>'Cashflow Forecast Apr 14-Mar 15'!N21</f>
        <v>0</v>
      </c>
      <c r="C22" s="42">
        <f>'Cashflow Forecast Apr 15-Mar 16'!N21</f>
        <v>0</v>
      </c>
    </row>
    <row r="23" spans="1:3" ht="12.75">
      <c r="A23" t="s">
        <v>35</v>
      </c>
      <c r="B23" s="42">
        <f>'Cashflow Forecast Apr 14-Mar 15'!N22</f>
        <v>0</v>
      </c>
      <c r="C23" s="42">
        <f>'Cashflow Forecast Apr 15-Mar 16'!N22</f>
        <v>0</v>
      </c>
    </row>
    <row r="24" spans="1:3" ht="12.75">
      <c r="A24" t="s">
        <v>34</v>
      </c>
      <c r="B24" s="42">
        <f>'Cashflow Forecast Apr 14-Mar 15'!N23</f>
        <v>0</v>
      </c>
      <c r="C24" s="42">
        <f>'Cashflow Forecast Apr 15-Mar 16'!N23</f>
        <v>0</v>
      </c>
    </row>
    <row r="25" spans="1:3" ht="12.75">
      <c r="A25" t="s">
        <v>4</v>
      </c>
      <c r="B25" s="42">
        <f>'Cashflow Forecast Apr 14-Mar 15'!N24</f>
        <v>0</v>
      </c>
      <c r="C25" s="42">
        <f>'Cashflow Forecast Apr 15-Mar 16'!N24</f>
        <v>0</v>
      </c>
    </row>
    <row r="26" spans="1:3" ht="12.75">
      <c r="A26" t="s">
        <v>5</v>
      </c>
      <c r="B26" s="42">
        <f>'Cashflow Forecast Apr 14-Mar 15'!N25</f>
        <v>0</v>
      </c>
      <c r="C26" s="42">
        <f>'Cashflow Forecast Apr 15-Mar 16'!N25</f>
        <v>0</v>
      </c>
    </row>
    <row r="27" spans="1:3" ht="12.75">
      <c r="A27" t="s">
        <v>36</v>
      </c>
      <c r="B27" s="42">
        <f>'Cashflow Forecast Apr 14-Mar 15'!N26</f>
        <v>0</v>
      </c>
      <c r="C27" s="42">
        <f>'Cashflow Forecast Apr 15-Mar 16'!N26</f>
        <v>0</v>
      </c>
    </row>
    <row r="28" spans="1:3" ht="12.75">
      <c r="A28" t="s">
        <v>38</v>
      </c>
      <c r="B28" s="42">
        <f>'Cashflow Forecast Apr 14-Mar 15'!N27</f>
        <v>0</v>
      </c>
      <c r="C28" s="42">
        <f>'Cashflow Forecast Apr 15-Mar 16'!N27</f>
        <v>0</v>
      </c>
    </row>
    <row r="29" spans="1:3" ht="12.75">
      <c r="A29" t="s">
        <v>6</v>
      </c>
      <c r="B29" s="42">
        <f>'Cashflow Forecast Apr 14-Mar 15'!N28</f>
        <v>0</v>
      </c>
      <c r="C29" s="42">
        <f>'Cashflow Forecast Apr 15-Mar 16'!N28</f>
        <v>0</v>
      </c>
    </row>
    <row r="30" spans="1:3" ht="12.75">
      <c r="A30" t="s">
        <v>2</v>
      </c>
      <c r="B30" s="42">
        <f>'Cashflow Forecast Apr 14-Mar 15'!N29</f>
        <v>0</v>
      </c>
      <c r="C30" s="42">
        <f>'Cashflow Forecast Apr 15-Mar 16'!N29</f>
        <v>0</v>
      </c>
    </row>
    <row r="31" spans="1:3" ht="12.75">
      <c r="A31" t="s">
        <v>47</v>
      </c>
      <c r="B31" s="42">
        <f>'Cashflow Forecast Apr 14-Mar 15'!N30</f>
        <v>0</v>
      </c>
      <c r="C31" s="42">
        <f>'Cashflow Forecast Apr 15-Mar 16'!N30</f>
        <v>0</v>
      </c>
    </row>
    <row r="32" spans="1:3" ht="12.75">
      <c r="A32" t="s">
        <v>42</v>
      </c>
      <c r="B32" s="42">
        <f>'Cashflow Forecast Apr 14-Mar 15'!N31</f>
        <v>0</v>
      </c>
      <c r="C32" s="42">
        <f>'Cashflow Forecast Apr 15-Mar 16'!N31</f>
        <v>0</v>
      </c>
    </row>
    <row r="33" spans="1:3" ht="12.75">
      <c r="A33" t="s">
        <v>43</v>
      </c>
      <c r="B33" s="42">
        <f>'Cashflow Forecast Apr 14-Mar 15'!N32</f>
        <v>0</v>
      </c>
      <c r="C33" s="42">
        <f>'Cashflow Forecast Apr 15-Mar 16'!N32</f>
        <v>0</v>
      </c>
    </row>
    <row r="34" ht="12.75">
      <c r="A34" t="s">
        <v>45</v>
      </c>
    </row>
    <row r="35" spans="1:3" ht="13.5" thickBot="1">
      <c r="A35"/>
      <c r="B35" s="46">
        <f>SUM(B19:B28)</f>
        <v>0</v>
      </c>
      <c r="C35" s="46">
        <f>SUM(C19:C28)</f>
        <v>0</v>
      </c>
    </row>
    <row r="36" spans="2:3" ht="12.75">
      <c r="B36" s="42"/>
      <c r="C36" s="42"/>
    </row>
    <row r="37" spans="1:3" ht="12.75">
      <c r="A37" s="41" t="s">
        <v>24</v>
      </c>
      <c r="B37" s="44">
        <f>B16-B35</f>
        <v>0</v>
      </c>
      <c r="C37" s="44">
        <f>C16-C35</f>
        <v>0</v>
      </c>
    </row>
    <row r="38" spans="2:3" ht="12.75">
      <c r="B38" s="42"/>
      <c r="C38" s="42"/>
    </row>
    <row r="39" spans="1:3" ht="12.75">
      <c r="A39" s="43" t="s">
        <v>25</v>
      </c>
      <c r="B39" s="44">
        <f>B3+B16-B35</f>
        <v>0</v>
      </c>
      <c r="C39" s="44">
        <f>C3+C16-C35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Cumbria Information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ctho</dc:creator>
  <cp:keywords/>
  <dc:description/>
  <cp:lastModifiedBy>Armstrong, Stephanie MM</cp:lastModifiedBy>
  <cp:lastPrinted>2009-12-07T12:49:21Z</cp:lastPrinted>
  <dcterms:created xsi:type="dcterms:W3CDTF">2008-04-16T11:25:36Z</dcterms:created>
  <dcterms:modified xsi:type="dcterms:W3CDTF">2013-12-04T15:45:50Z</dcterms:modified>
  <cp:category/>
  <cp:version/>
  <cp:contentType/>
  <cp:contentStatus/>
</cp:coreProperties>
</file>