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c-fs-highw\highways$\Parkhouse\Highways Capital Programme\2020-2021 HCP Monitoring\Finance\Pothole\"/>
    </mc:Choice>
  </mc:AlternateContent>
  <bookViews>
    <workbookView xWindow="230" yWindow="570" windowWidth="10940" windowHeight="9140"/>
  </bookViews>
  <sheets>
    <sheet name="All Areas" sheetId="2" r:id="rId1"/>
    <sheet name="Summary" sheetId="7" r:id="rId2"/>
  </sheets>
  <calcPr calcId="162913"/>
</workbook>
</file>

<file path=xl/calcChain.xml><?xml version="1.0" encoding="utf-8"?>
<calcChain xmlns="http://schemas.openxmlformats.org/spreadsheetml/2006/main">
  <c r="H53" i="2" l="1"/>
  <c r="H96" i="2" l="1"/>
  <c r="H171" i="2"/>
  <c r="B8" i="7" s="1"/>
  <c r="H145" i="2" l="1"/>
  <c r="H118" i="2"/>
  <c r="H90" i="2"/>
  <c r="B6" i="7" s="1"/>
  <c r="H35" i="2" l="1"/>
  <c r="B3" i="7" s="1"/>
  <c r="H65" i="2" l="1"/>
  <c r="J53" i="2" l="1"/>
  <c r="B4" i="7"/>
  <c r="H67" i="2"/>
  <c r="B5" i="7" s="1"/>
  <c r="H103" i="2" l="1"/>
  <c r="J103" i="2" l="1"/>
  <c r="B7" i="7"/>
  <c r="B9" i="7" s="1"/>
</calcChain>
</file>

<file path=xl/sharedStrings.xml><?xml version="1.0" encoding="utf-8"?>
<sst xmlns="http://schemas.openxmlformats.org/spreadsheetml/2006/main" count="554" uniqueCount="201">
  <si>
    <t>Scheme Name</t>
  </si>
  <si>
    <t>Scheme Details</t>
  </si>
  <si>
    <t>District</t>
  </si>
  <si>
    <t>Cost to CCC (£k)</t>
  </si>
  <si>
    <t>Road No.</t>
  </si>
  <si>
    <t>Name</t>
  </si>
  <si>
    <t>Asset Groups</t>
  </si>
  <si>
    <t>Pot Hole Action Fund report</t>
  </si>
  <si>
    <t>Scheme Type - eg, pothole repairs, resurfacing, patching</t>
  </si>
  <si>
    <t>Completion Date</t>
  </si>
  <si>
    <t>Works Start Date</t>
  </si>
  <si>
    <t>Total</t>
  </si>
  <si>
    <t>Schemes delivered in 2017 / 18 using the pot hole action funding which were not previously programmed for 2017 / 18.</t>
  </si>
  <si>
    <t>Eden 17/18 Programme:</t>
  </si>
  <si>
    <t>A686</t>
  </si>
  <si>
    <t>Eden</t>
  </si>
  <si>
    <t>Kemplay Bank Roundabout, Penirth A686 Slip Road Exit</t>
  </si>
  <si>
    <t>Resurfacing</t>
  </si>
  <si>
    <t>Ongoing</t>
  </si>
  <si>
    <t>Various</t>
  </si>
  <si>
    <t>Vairous</t>
  </si>
  <si>
    <t>Various Eden - Order HED02061</t>
  </si>
  <si>
    <t>Various Eden - Order HED02129</t>
  </si>
  <si>
    <t>Pothole Repairs</t>
  </si>
  <si>
    <t>Meathaw Hill, Nr Alston</t>
  </si>
  <si>
    <t>Carriageway</t>
  </si>
  <si>
    <t>Staff Time</t>
  </si>
  <si>
    <t>Drainage</t>
  </si>
  <si>
    <t>Meathaw Hill, Nr Alston HED02277</t>
  </si>
  <si>
    <t xml:space="preserve">Materials &amp; Advertising </t>
  </si>
  <si>
    <t>Barrow 17/18 Programme:</t>
  </si>
  <si>
    <t>U6177</t>
  </si>
  <si>
    <t>Barrow</t>
  </si>
  <si>
    <t xml:space="preserve">Duke Street Roundabout </t>
  </si>
  <si>
    <t>Carriageway Patching</t>
  </si>
  <si>
    <t>C6007</t>
  </si>
  <si>
    <t xml:space="preserve">Central Drive </t>
  </si>
  <si>
    <t>U6236</t>
  </si>
  <si>
    <t xml:space="preserve">Southampton Street </t>
  </si>
  <si>
    <t>U6241</t>
  </si>
  <si>
    <t xml:space="preserve">Strathnaver Ave </t>
  </si>
  <si>
    <t>U6235</t>
  </si>
  <si>
    <t xml:space="preserve">Bristol Street </t>
  </si>
  <si>
    <t>U6240</t>
  </si>
  <si>
    <t xml:space="preserve">Empress Drive </t>
  </si>
  <si>
    <t>U6238</t>
  </si>
  <si>
    <t xml:space="preserve">Mikasa Street </t>
  </si>
  <si>
    <t>U6234</t>
  </si>
  <si>
    <t xml:space="preserve">Euryalus Street </t>
  </si>
  <si>
    <t xml:space="preserve">Church Lane, Walney </t>
  </si>
  <si>
    <t>U6162</t>
  </si>
  <si>
    <t xml:space="preserve">Abbotsvale </t>
  </si>
  <si>
    <t>South Lakes</t>
  </si>
  <si>
    <t>Copeland</t>
  </si>
  <si>
    <t>Carlisle</t>
  </si>
  <si>
    <t>Allerdale</t>
  </si>
  <si>
    <t>South Lakeland 17/18 Programme:</t>
  </si>
  <si>
    <t>Copeland 17/18 Programme:</t>
  </si>
  <si>
    <t>Allerdale 17/18 Programme:</t>
  </si>
  <si>
    <t>Advertising</t>
  </si>
  <si>
    <t>Cumberland News</t>
  </si>
  <si>
    <t>Temp TM</t>
  </si>
  <si>
    <t>EP00299216</t>
  </si>
  <si>
    <t>A Plant</t>
  </si>
  <si>
    <t>Pot Hole Repairs</t>
  </si>
  <si>
    <t>Tarraby</t>
  </si>
  <si>
    <t>U1170</t>
  </si>
  <si>
    <t>Joblin Purser Concrete road repairs. (Arnside Road) (Beechwood)(Stonegarth)Carlisle (Dacre Road Brampton)</t>
  </si>
  <si>
    <t>Highbridge and Clesskets</t>
  </si>
  <si>
    <t>Burgh Road area</t>
  </si>
  <si>
    <t>C2042</t>
  </si>
  <si>
    <t xml:space="preserve">Westlinton to Floriston </t>
  </si>
  <si>
    <t>C1016</t>
  </si>
  <si>
    <t>Carlisle Works Package (Eastern Way, Durdar Xrds, Henderson Road, Kingmoor Road</t>
  </si>
  <si>
    <t>Murray Holme</t>
  </si>
  <si>
    <t>C1027</t>
  </si>
  <si>
    <t>U2984</t>
  </si>
  <si>
    <t xml:space="preserve">Allerdale </t>
  </si>
  <si>
    <t xml:space="preserve">Brierydale Lane Stainburn </t>
  </si>
  <si>
    <t xml:space="preserve">U2623 </t>
  </si>
  <si>
    <t xml:space="preserve">Robinson Street Workington </t>
  </si>
  <si>
    <t xml:space="preserve">Resurfacing </t>
  </si>
  <si>
    <t>U2493</t>
  </si>
  <si>
    <t>Duke Street, Workington</t>
  </si>
  <si>
    <t>U2081</t>
  </si>
  <si>
    <t>Fitz Farm</t>
  </si>
  <si>
    <t>U7041</t>
  </si>
  <si>
    <t>Kelsick Park Junction, Seaton</t>
  </si>
  <si>
    <t>U2803</t>
  </si>
  <si>
    <t xml:space="preserve">James Street, Maryport </t>
  </si>
  <si>
    <t>U2754</t>
  </si>
  <si>
    <t>Brookside, Maryport</t>
  </si>
  <si>
    <t>U2738&amp;U2781</t>
  </si>
  <si>
    <t>Alne Road and Edinburgh Road, Maryport</t>
  </si>
  <si>
    <t>Edinburgh Road, Maryport</t>
  </si>
  <si>
    <t>Resurfacting</t>
  </si>
  <si>
    <t>U2782</t>
  </si>
  <si>
    <t xml:space="preserve">Ennerdale Road, Maryport </t>
  </si>
  <si>
    <t>U2322</t>
  </si>
  <si>
    <t xml:space="preserve">Main Street Dearham </t>
  </si>
  <si>
    <t>C2001</t>
  </si>
  <si>
    <t xml:space="preserve">Midtown  Dearham </t>
  </si>
  <si>
    <t>U2292</t>
  </si>
  <si>
    <t xml:space="preserve">Croft Cresent, Dearham </t>
  </si>
  <si>
    <t>U2294</t>
  </si>
  <si>
    <t xml:space="preserve">Browside Road Dearham </t>
  </si>
  <si>
    <t>U2226</t>
  </si>
  <si>
    <t xml:space="preserve">Crooklety Bridge to Millbeck </t>
  </si>
  <si>
    <t xml:space="preserve">B5302 </t>
  </si>
  <si>
    <t xml:space="preserve">Abbeytown to Silloth </t>
  </si>
  <si>
    <t xml:space="preserve">C2064 </t>
  </si>
  <si>
    <t xml:space="preserve">Cockermouth to Embleton </t>
  </si>
  <si>
    <t xml:space="preserve">C2003 </t>
  </si>
  <si>
    <t xml:space="preserve">A594 to Tallentire </t>
  </si>
  <si>
    <t xml:space="preserve">Outside Greenside Tallentire Village </t>
  </si>
  <si>
    <t>U2093</t>
  </si>
  <si>
    <t xml:space="preserve">Bridekirk to Tallentire Village </t>
  </si>
  <si>
    <t>U2112</t>
  </si>
  <si>
    <t xml:space="preserve">New Park reby </t>
  </si>
  <si>
    <t>U2203</t>
  </si>
  <si>
    <t xml:space="preserve">Hundith Hill </t>
  </si>
  <si>
    <t>U2234</t>
  </si>
  <si>
    <t xml:space="preserve">Dale Bottom Keswick </t>
  </si>
  <si>
    <t xml:space="preserve">Wigton Road Silloth </t>
  </si>
  <si>
    <t>Materials</t>
  </si>
  <si>
    <t>Ruthwaite</t>
  </si>
  <si>
    <t>B5306</t>
  </si>
  <si>
    <t>COPELAND</t>
  </si>
  <si>
    <t>Howgate to Distington</t>
  </si>
  <si>
    <t>Patching</t>
  </si>
  <si>
    <t>A5086</t>
  </si>
  <si>
    <t>A5086 Frizington Road</t>
  </si>
  <si>
    <t>Pothole Repairs/Patching</t>
  </si>
  <si>
    <t>A595</t>
  </si>
  <si>
    <t>A595 Buckman Brow</t>
  </si>
  <si>
    <t>U4011</t>
  </si>
  <si>
    <t>Victoria Road, Whitehaven</t>
  </si>
  <si>
    <t>Common End to Boonwood</t>
  </si>
  <si>
    <t>U4292</t>
  </si>
  <si>
    <t>The Square, Bransty</t>
  </si>
  <si>
    <t>U4471</t>
  </si>
  <si>
    <t>Studfold, Pica</t>
  </si>
  <si>
    <t>Burnmoor Avenue, Mirehouse</t>
  </si>
  <si>
    <t>Derwentwater Road, Mirehouse</t>
  </si>
  <si>
    <t>U4247</t>
  </si>
  <si>
    <t>Briscoe Mount</t>
  </si>
  <si>
    <t>U4032</t>
  </si>
  <si>
    <t>Blackhowe Road</t>
  </si>
  <si>
    <t>U4263</t>
  </si>
  <si>
    <t>Sunnyside Egremont</t>
  </si>
  <si>
    <t>C4015</t>
  </si>
  <si>
    <t>BlackLing</t>
  </si>
  <si>
    <t>U4349</t>
  </si>
  <si>
    <t>West Row, Kells</t>
  </si>
  <si>
    <t>U4007</t>
  </si>
  <si>
    <t>Parton Brow</t>
  </si>
  <si>
    <t>U4375</t>
  </si>
  <si>
    <t>Newlands Avenue</t>
  </si>
  <si>
    <t>Mid Street, Kells</t>
  </si>
  <si>
    <t>Foundary Road, Parton</t>
  </si>
  <si>
    <t>South Lakes 17/18 Pothole Fund Works</t>
  </si>
  <si>
    <t>C6002</t>
  </si>
  <si>
    <t>Dendron</t>
  </si>
  <si>
    <t>U925</t>
  </si>
  <si>
    <t>Kentwood Road, Kendal</t>
  </si>
  <si>
    <t>U880</t>
  </si>
  <si>
    <t>Thornleigh Road, Kendal</t>
  </si>
  <si>
    <t>Part of Kentwood Road costs</t>
  </si>
  <si>
    <t>B6254</t>
  </si>
  <si>
    <t>Nr Kearstwick</t>
  </si>
  <si>
    <t>C5085</t>
  </si>
  <si>
    <t>Biggins Road, Kirkby Lonsdale</t>
  </si>
  <si>
    <t>U782</t>
  </si>
  <si>
    <t>Skewbarrow, Kendal</t>
  </si>
  <si>
    <t>U5714</t>
  </si>
  <si>
    <t>Brogden Street, Ulverston</t>
  </si>
  <si>
    <t>U5712</t>
  </si>
  <si>
    <t>Lightburn Road, Ulverston</t>
  </si>
  <si>
    <t>Long Meadows Lane, Halforth Farm, Underbarrow Road, Newby Bridge (The Swan)</t>
  </si>
  <si>
    <t>B5282</t>
  </si>
  <si>
    <t>Station Road, Arnside</t>
  </si>
  <si>
    <t>U5676</t>
  </si>
  <si>
    <t>Fernhill Road, Grange</t>
  </si>
  <si>
    <t>C5031</t>
  </si>
  <si>
    <t>Church Road, Little Urswick</t>
  </si>
  <si>
    <t>C5071</t>
  </si>
  <si>
    <t>Natland Village</t>
  </si>
  <si>
    <t>C5108</t>
  </si>
  <si>
    <t>Windermere Road, Staveley</t>
  </si>
  <si>
    <t>U837</t>
  </si>
  <si>
    <t>Peat Lane, Kendal</t>
  </si>
  <si>
    <t>U5365</t>
  </si>
  <si>
    <t>Gatebeck</t>
  </si>
  <si>
    <t>Minor Carriageway Patching</t>
  </si>
  <si>
    <t>A591</t>
  </si>
  <si>
    <t>Kendal Bypass</t>
  </si>
  <si>
    <t>U5489</t>
  </si>
  <si>
    <t>Grizedale, Sedbergh</t>
  </si>
  <si>
    <t>Total Costs of all 6 Areas</t>
  </si>
  <si>
    <t>Materials - Instaband</t>
  </si>
  <si>
    <t>Greengate Street, Barrow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</si>
</sst>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&quot;£&quot;#,##0"/>
    <numFmt numFmtId="167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9" fontId="6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vertical="center"/>
    </xf>
    <xf numFmtId="164" fontId="0" fillId="0" borderId="0" xfId="0" applyNumberFormat="1"/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14" fontId="0" fillId="0" borderId="4" xfId="0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right" vertical="center"/>
    </xf>
    <xf numFmtId="164" fontId="9" fillId="0" borderId="4" xfId="1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8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6" fontId="3" fillId="3" borderId="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12" fillId="3" borderId="4" xfId="0" applyNumberFormat="1" applyFont="1" applyFill="1" applyBorder="1" applyAlignment="1">
      <alignment horizontal="center" vertical="center" wrapText="1"/>
    </xf>
    <xf numFmtId="14" fontId="12" fillId="4" borderId="4" xfId="0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4" fontId="12" fillId="3" borderId="3" xfId="0" applyNumberFormat="1" applyFont="1" applyFill="1" applyBorder="1" applyAlignment="1">
      <alignment horizontal="center" vertical="center" wrapText="1"/>
    </xf>
    <xf numFmtId="14" fontId="12" fillId="4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3" fontId="0" fillId="0" borderId="5" xfId="1" applyNumberFormat="1" applyFont="1" applyFill="1" applyBorder="1" applyAlignment="1">
      <alignment horizontal="right" vertical="center" wrapText="1"/>
    </xf>
    <xf numFmtId="167" fontId="0" fillId="0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3" fontId="0" fillId="0" borderId="4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left" vertical="center" wrapText="1"/>
    </xf>
    <xf numFmtId="14" fontId="0" fillId="0" borderId="4" xfId="0" applyNumberFormat="1" applyFont="1" applyFill="1" applyBorder="1" applyAlignment="1">
      <alignment horizontal="center" vertical="center"/>
    </xf>
    <xf numFmtId="164" fontId="14" fillId="0" borderId="4" xfId="1" applyNumberFormat="1" applyFont="1" applyBorder="1" applyAlignment="1">
      <alignment horizontal="right" vertical="center"/>
    </xf>
    <xf numFmtId="14" fontId="13" fillId="0" borderId="4" xfId="0" applyNumberFormat="1" applyFont="1" applyBorder="1" applyAlignment="1">
      <alignment horizontal="right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14" fontId="3" fillId="3" borderId="5" xfId="0" applyNumberFormat="1" applyFont="1" applyFill="1" applyBorder="1" applyAlignment="1">
      <alignment horizontal="center" vertical="center"/>
    </xf>
    <xf numFmtId="166" fontId="5" fillId="3" borderId="4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 vertical="center"/>
    </xf>
    <xf numFmtId="6" fontId="11" fillId="3" borderId="5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 wrapText="1"/>
    </xf>
    <xf numFmtId="6" fontId="3" fillId="3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166" fontId="10" fillId="0" borderId="4" xfId="1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/>
    </xf>
    <xf numFmtId="164" fontId="14" fillId="0" borderId="4" xfId="1" applyNumberFormat="1" applyFont="1" applyFill="1" applyBorder="1" applyAlignment="1">
      <alignment horizontal="right" vertical="center"/>
    </xf>
    <xf numFmtId="4" fontId="0" fillId="0" borderId="0" xfId="0" applyNumberFormat="1"/>
    <xf numFmtId="4" fontId="7" fillId="0" borderId="0" xfId="0" applyNumberFormat="1" applyFont="1"/>
    <xf numFmtId="0" fontId="0" fillId="0" borderId="4" xfId="0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5" fontId="7" fillId="2" borderId="3" xfId="1" applyNumberFormat="1" applyFont="1" applyFill="1" applyBorder="1" applyAlignment="1">
      <alignment horizontal="left" vertical="center" wrapText="1"/>
    </xf>
    <xf numFmtId="165" fontId="7" fillId="2" borderId="5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10">
    <cellStyle name="Comma" xfId="1" builtinId="3"/>
    <cellStyle name="Currency 2" xfId="3"/>
    <cellStyle name="Normal" xfId="0" builtinId="0"/>
    <cellStyle name="Normal 2" xfId="2"/>
    <cellStyle name="Normal 3" xfId="4"/>
    <cellStyle name="Normal 4" xfId="5"/>
    <cellStyle name="Normal 4 2" xfId="6"/>
    <cellStyle name="Normal 5" xfId="7"/>
    <cellStyle name="Normal 6" xfId="8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abSelected="1" zoomScale="90" zoomScaleNormal="90" workbookViewId="0">
      <selection activeCell="F1" sqref="F1:F1048576"/>
    </sheetView>
  </sheetViews>
  <sheetFormatPr defaultRowHeight="14.5" x14ac:dyDescent="0.35"/>
  <cols>
    <col min="1" max="1" width="20.26953125" style="4" customWidth="1"/>
    <col min="2" max="2" width="24.54296875" style="4" bestFit="1" customWidth="1"/>
    <col min="3" max="3" width="42.7265625" style="84" customWidth="1"/>
    <col min="4" max="4" width="24.7265625" customWidth="1"/>
    <col min="5" max="5" width="23.1796875" customWidth="1"/>
    <col min="6" max="7" width="24.26953125" customWidth="1"/>
    <col min="8" max="8" width="29.26953125" style="6" customWidth="1"/>
    <col min="9" max="9" width="26.1796875" customWidth="1"/>
    <col min="10" max="10" width="16.54296875" customWidth="1"/>
  </cols>
  <sheetData>
    <row r="1" spans="1:11" ht="15.5" x14ac:dyDescent="0.35">
      <c r="A1" s="106" t="s">
        <v>7</v>
      </c>
      <c r="B1" s="106"/>
      <c r="C1" s="106"/>
      <c r="D1" s="106"/>
      <c r="E1" s="106"/>
      <c r="F1" s="1"/>
      <c r="G1" s="1"/>
      <c r="H1" s="5"/>
      <c r="I1" s="39"/>
    </row>
    <row r="2" spans="1:11" ht="22.5" customHeight="1" x14ac:dyDescent="0.35">
      <c r="A2" s="3"/>
      <c r="B2" s="3"/>
      <c r="C2" s="1"/>
      <c r="D2" s="1"/>
      <c r="E2" s="1"/>
      <c r="F2" s="1"/>
      <c r="G2" s="1"/>
      <c r="H2" s="5"/>
      <c r="I2" s="2"/>
    </row>
    <row r="3" spans="1:11" ht="36" customHeight="1" x14ac:dyDescent="0.35">
      <c r="A3" s="107" t="s">
        <v>12</v>
      </c>
      <c r="B3" s="107"/>
      <c r="C3" s="107"/>
      <c r="D3" s="107"/>
      <c r="E3" s="107"/>
      <c r="F3" s="108"/>
      <c r="G3" s="108"/>
      <c r="H3" s="107"/>
      <c r="I3" s="2"/>
    </row>
    <row r="4" spans="1:11" x14ac:dyDescent="0.35">
      <c r="A4" s="16"/>
      <c r="B4" s="16"/>
      <c r="C4" s="81"/>
      <c r="D4" s="10"/>
      <c r="E4" s="10"/>
      <c r="F4" s="10"/>
      <c r="G4" s="10"/>
      <c r="H4" s="17"/>
      <c r="I4" s="10"/>
      <c r="J4" s="10"/>
      <c r="K4" s="10"/>
    </row>
    <row r="5" spans="1:11" x14ac:dyDescent="0.35">
      <c r="A5" s="21" t="s">
        <v>58</v>
      </c>
      <c r="B5" s="21"/>
      <c r="C5" s="8"/>
      <c r="D5" s="8"/>
      <c r="E5" s="8"/>
      <c r="F5" s="9"/>
      <c r="G5" s="9"/>
      <c r="H5" s="9"/>
      <c r="I5" s="10"/>
      <c r="J5" s="10"/>
      <c r="K5" s="10"/>
    </row>
    <row r="6" spans="1:11" x14ac:dyDescent="0.35">
      <c r="A6" s="90" t="s">
        <v>0</v>
      </c>
      <c r="B6" s="91"/>
      <c r="C6" s="92"/>
      <c r="D6" s="90" t="s">
        <v>1</v>
      </c>
      <c r="E6" s="92"/>
      <c r="F6" s="93" t="s">
        <v>10</v>
      </c>
      <c r="G6" s="93" t="s">
        <v>9</v>
      </c>
      <c r="H6" s="96" t="s">
        <v>3</v>
      </c>
      <c r="I6" s="10"/>
      <c r="J6" s="10"/>
      <c r="K6" s="10"/>
    </row>
    <row r="7" spans="1:11" ht="64.150000000000006" customHeight="1" x14ac:dyDescent="0.35">
      <c r="A7" s="42" t="s">
        <v>4</v>
      </c>
      <c r="B7" s="42" t="s">
        <v>2</v>
      </c>
      <c r="C7" s="18" t="s">
        <v>5</v>
      </c>
      <c r="D7" s="19" t="s">
        <v>6</v>
      </c>
      <c r="E7" s="20" t="s">
        <v>8</v>
      </c>
      <c r="F7" s="94"/>
      <c r="G7" s="95"/>
      <c r="H7" s="97"/>
      <c r="I7" s="10"/>
      <c r="J7" s="10"/>
      <c r="K7" s="10"/>
    </row>
    <row r="8" spans="1:11" x14ac:dyDescent="0.35">
      <c r="A8" s="43" t="s">
        <v>76</v>
      </c>
      <c r="B8" s="43" t="s">
        <v>77</v>
      </c>
      <c r="C8" s="36" t="s">
        <v>78</v>
      </c>
      <c r="D8" s="32" t="s">
        <v>25</v>
      </c>
      <c r="E8" s="43" t="s">
        <v>17</v>
      </c>
      <c r="F8" s="65">
        <v>43052</v>
      </c>
      <c r="G8" s="65">
        <v>43056</v>
      </c>
      <c r="H8" s="66">
        <v>23059.7</v>
      </c>
    </row>
    <row r="9" spans="1:11" x14ac:dyDescent="0.35">
      <c r="A9" s="43" t="s">
        <v>79</v>
      </c>
      <c r="B9" s="43" t="s">
        <v>55</v>
      </c>
      <c r="C9" s="36" t="s">
        <v>80</v>
      </c>
      <c r="D9" s="32" t="s">
        <v>25</v>
      </c>
      <c r="E9" s="43" t="s">
        <v>81</v>
      </c>
      <c r="F9" s="65">
        <v>43059</v>
      </c>
      <c r="G9" s="65">
        <v>43060</v>
      </c>
      <c r="H9" s="66">
        <v>6243.7</v>
      </c>
    </row>
    <row r="10" spans="1:11" x14ac:dyDescent="0.35">
      <c r="A10" s="43" t="s">
        <v>82</v>
      </c>
      <c r="B10" s="43" t="s">
        <v>77</v>
      </c>
      <c r="C10" s="36" t="s">
        <v>83</v>
      </c>
      <c r="D10" s="32" t="s">
        <v>25</v>
      </c>
      <c r="E10" s="43" t="s">
        <v>17</v>
      </c>
      <c r="F10" s="65">
        <v>43060</v>
      </c>
      <c r="G10" s="65">
        <v>43062</v>
      </c>
      <c r="H10" s="66">
        <v>8956</v>
      </c>
    </row>
    <row r="11" spans="1:11" x14ac:dyDescent="0.35">
      <c r="A11" s="43" t="s">
        <v>84</v>
      </c>
      <c r="B11" s="43" t="s">
        <v>77</v>
      </c>
      <c r="C11" s="36" t="s">
        <v>85</v>
      </c>
      <c r="D11" s="32" t="s">
        <v>25</v>
      </c>
      <c r="E11" s="43" t="s">
        <v>17</v>
      </c>
      <c r="F11" s="65">
        <v>43063</v>
      </c>
      <c r="G11" s="65">
        <v>43063</v>
      </c>
      <c r="H11" s="66">
        <v>4259.5</v>
      </c>
    </row>
    <row r="12" spans="1:11" x14ac:dyDescent="0.35">
      <c r="A12" s="43" t="s">
        <v>86</v>
      </c>
      <c r="B12" s="43" t="s">
        <v>77</v>
      </c>
      <c r="C12" s="36" t="s">
        <v>87</v>
      </c>
      <c r="D12" s="32" t="s">
        <v>25</v>
      </c>
      <c r="E12" s="43" t="s">
        <v>17</v>
      </c>
      <c r="F12" s="65">
        <v>43066</v>
      </c>
      <c r="G12" s="65">
        <v>43066</v>
      </c>
      <c r="H12" s="66">
        <v>4414.34</v>
      </c>
    </row>
    <row r="13" spans="1:11" x14ac:dyDescent="0.35">
      <c r="A13" s="43" t="s">
        <v>88</v>
      </c>
      <c r="B13" s="43" t="s">
        <v>55</v>
      </c>
      <c r="C13" s="36" t="s">
        <v>89</v>
      </c>
      <c r="D13" s="32" t="s">
        <v>25</v>
      </c>
      <c r="E13" s="43" t="s">
        <v>17</v>
      </c>
      <c r="F13" s="65">
        <v>43067</v>
      </c>
      <c r="G13" s="65">
        <v>43069</v>
      </c>
      <c r="H13" s="66">
        <v>11095</v>
      </c>
    </row>
    <row r="14" spans="1:11" x14ac:dyDescent="0.35">
      <c r="A14" s="43" t="s">
        <v>90</v>
      </c>
      <c r="B14" s="43" t="s">
        <v>55</v>
      </c>
      <c r="C14" s="36" t="s">
        <v>91</v>
      </c>
      <c r="D14" s="32" t="s">
        <v>25</v>
      </c>
      <c r="E14" s="43" t="s">
        <v>17</v>
      </c>
      <c r="F14" s="65">
        <v>43070</v>
      </c>
      <c r="G14" s="65">
        <v>43070</v>
      </c>
      <c r="H14" s="66">
        <v>3067</v>
      </c>
    </row>
    <row r="15" spans="1:11" x14ac:dyDescent="0.35">
      <c r="A15" s="43" t="s">
        <v>92</v>
      </c>
      <c r="B15" s="43" t="s">
        <v>55</v>
      </c>
      <c r="C15" s="36" t="s">
        <v>93</v>
      </c>
      <c r="D15" s="32" t="s">
        <v>25</v>
      </c>
      <c r="E15" s="43" t="s">
        <v>17</v>
      </c>
      <c r="F15" s="65">
        <v>43073</v>
      </c>
      <c r="G15" s="65">
        <v>43081</v>
      </c>
      <c r="H15" s="66">
        <v>17422</v>
      </c>
    </row>
    <row r="16" spans="1:11" x14ac:dyDescent="0.35">
      <c r="A16" s="43"/>
      <c r="B16" s="43" t="s">
        <v>55</v>
      </c>
      <c r="C16" s="36" t="s">
        <v>94</v>
      </c>
      <c r="D16" s="32" t="s">
        <v>25</v>
      </c>
      <c r="E16" s="43" t="s">
        <v>95</v>
      </c>
      <c r="F16" s="65">
        <v>43080</v>
      </c>
      <c r="G16" s="65">
        <v>43081</v>
      </c>
      <c r="H16" s="66">
        <v>6667.68</v>
      </c>
    </row>
    <row r="17" spans="1:8" x14ac:dyDescent="0.35">
      <c r="A17" s="43" t="s">
        <v>96</v>
      </c>
      <c r="B17" s="43" t="s">
        <v>55</v>
      </c>
      <c r="C17" s="36" t="s">
        <v>97</v>
      </c>
      <c r="D17" s="32" t="s">
        <v>25</v>
      </c>
      <c r="E17" s="43" t="s">
        <v>17</v>
      </c>
      <c r="F17" s="65">
        <v>43088</v>
      </c>
      <c r="G17" s="65">
        <v>43090</v>
      </c>
      <c r="H17" s="66">
        <v>10045.92</v>
      </c>
    </row>
    <row r="18" spans="1:8" x14ac:dyDescent="0.35">
      <c r="A18" s="43" t="s">
        <v>98</v>
      </c>
      <c r="B18" s="43" t="s">
        <v>55</v>
      </c>
      <c r="C18" s="36" t="s">
        <v>99</v>
      </c>
      <c r="D18" s="32" t="s">
        <v>25</v>
      </c>
      <c r="E18" s="43" t="s">
        <v>17</v>
      </c>
      <c r="F18" s="65">
        <v>43108</v>
      </c>
      <c r="G18" s="65">
        <v>43109</v>
      </c>
      <c r="H18" s="66">
        <v>8910.25</v>
      </c>
    </row>
    <row r="19" spans="1:8" x14ac:dyDescent="0.35">
      <c r="A19" s="43" t="s">
        <v>100</v>
      </c>
      <c r="B19" s="43" t="s">
        <v>55</v>
      </c>
      <c r="C19" s="36" t="s">
        <v>101</v>
      </c>
      <c r="D19" s="32" t="s">
        <v>25</v>
      </c>
      <c r="E19" s="43" t="s">
        <v>17</v>
      </c>
      <c r="F19" s="65">
        <v>43110</v>
      </c>
      <c r="G19" s="65">
        <v>43110</v>
      </c>
      <c r="H19" s="66">
        <v>3125.2</v>
      </c>
    </row>
    <row r="20" spans="1:8" x14ac:dyDescent="0.35">
      <c r="A20" s="43" t="s">
        <v>102</v>
      </c>
      <c r="B20" s="43" t="s">
        <v>55</v>
      </c>
      <c r="C20" s="36" t="s">
        <v>103</v>
      </c>
      <c r="D20" s="32" t="s">
        <v>25</v>
      </c>
      <c r="E20" s="43" t="s">
        <v>17</v>
      </c>
      <c r="F20" s="65">
        <v>43111</v>
      </c>
      <c r="G20" s="65">
        <v>43112</v>
      </c>
      <c r="H20" s="66">
        <v>11102.97</v>
      </c>
    </row>
    <row r="21" spans="1:8" x14ac:dyDescent="0.35">
      <c r="A21" s="43" t="s">
        <v>104</v>
      </c>
      <c r="B21" s="43" t="s">
        <v>55</v>
      </c>
      <c r="C21" s="36" t="s">
        <v>105</v>
      </c>
      <c r="D21" s="32" t="s">
        <v>25</v>
      </c>
      <c r="E21" s="43" t="s">
        <v>17</v>
      </c>
      <c r="F21" s="65">
        <v>43115</v>
      </c>
      <c r="G21" s="65">
        <v>43116</v>
      </c>
      <c r="H21" s="66">
        <v>3890.85</v>
      </c>
    </row>
    <row r="22" spans="1:8" x14ac:dyDescent="0.35">
      <c r="A22" s="43" t="s">
        <v>106</v>
      </c>
      <c r="B22" s="43" t="s">
        <v>55</v>
      </c>
      <c r="C22" s="36" t="s">
        <v>107</v>
      </c>
      <c r="D22" s="32" t="s">
        <v>25</v>
      </c>
      <c r="E22" s="43" t="s">
        <v>17</v>
      </c>
      <c r="F22" s="65">
        <v>43117</v>
      </c>
      <c r="G22" s="65">
        <v>43119</v>
      </c>
      <c r="H22" s="66">
        <v>33193.15</v>
      </c>
    </row>
    <row r="23" spans="1:8" x14ac:dyDescent="0.35">
      <c r="A23" s="43" t="s">
        <v>108</v>
      </c>
      <c r="B23" s="43" t="s">
        <v>77</v>
      </c>
      <c r="C23" s="36" t="s">
        <v>109</v>
      </c>
      <c r="D23" s="32" t="s">
        <v>25</v>
      </c>
      <c r="E23" s="43" t="s">
        <v>17</v>
      </c>
      <c r="F23" s="65">
        <v>43150</v>
      </c>
      <c r="G23" s="65">
        <v>43167</v>
      </c>
      <c r="H23" s="66">
        <v>128247.86</v>
      </c>
    </row>
    <row r="24" spans="1:8" x14ac:dyDescent="0.35">
      <c r="A24" s="43" t="s">
        <v>110</v>
      </c>
      <c r="B24" s="43" t="s">
        <v>77</v>
      </c>
      <c r="C24" s="36" t="s">
        <v>111</v>
      </c>
      <c r="D24" s="32" t="s">
        <v>25</v>
      </c>
      <c r="E24" s="43" t="s">
        <v>17</v>
      </c>
      <c r="F24" s="65">
        <v>43112</v>
      </c>
      <c r="G24" s="65">
        <v>43115</v>
      </c>
      <c r="H24" s="66">
        <v>16007.32</v>
      </c>
    </row>
    <row r="25" spans="1:8" x14ac:dyDescent="0.35">
      <c r="A25" s="43" t="s">
        <v>112</v>
      </c>
      <c r="B25" s="43" t="s">
        <v>77</v>
      </c>
      <c r="C25" s="36" t="s">
        <v>113</v>
      </c>
      <c r="D25" s="32" t="s">
        <v>25</v>
      </c>
      <c r="E25" s="43" t="s">
        <v>17</v>
      </c>
      <c r="F25" s="65">
        <v>43175</v>
      </c>
      <c r="G25" s="65">
        <v>43175</v>
      </c>
      <c r="H25" s="66">
        <v>14838.52</v>
      </c>
    </row>
    <row r="26" spans="1:8" x14ac:dyDescent="0.35">
      <c r="A26" s="43" t="s">
        <v>112</v>
      </c>
      <c r="B26" s="43" t="s">
        <v>77</v>
      </c>
      <c r="C26" s="36" t="s">
        <v>114</v>
      </c>
      <c r="D26" s="32" t="s">
        <v>25</v>
      </c>
      <c r="E26" s="43" t="s">
        <v>17</v>
      </c>
      <c r="F26" s="65">
        <v>43178</v>
      </c>
      <c r="G26" s="65">
        <v>43178</v>
      </c>
      <c r="H26" s="66">
        <v>3604</v>
      </c>
    </row>
    <row r="27" spans="1:8" x14ac:dyDescent="0.35">
      <c r="A27" s="43" t="s">
        <v>115</v>
      </c>
      <c r="B27" s="43" t="s">
        <v>77</v>
      </c>
      <c r="C27" s="36" t="s">
        <v>116</v>
      </c>
      <c r="D27" s="32" t="s">
        <v>25</v>
      </c>
      <c r="E27" s="43" t="s">
        <v>17</v>
      </c>
      <c r="F27" s="65">
        <v>43179</v>
      </c>
      <c r="G27" s="65">
        <v>43180</v>
      </c>
      <c r="H27" s="66">
        <v>12602</v>
      </c>
    </row>
    <row r="28" spans="1:8" x14ac:dyDescent="0.35">
      <c r="A28" s="43" t="s">
        <v>117</v>
      </c>
      <c r="B28" s="43" t="s">
        <v>77</v>
      </c>
      <c r="C28" s="36" t="s">
        <v>118</v>
      </c>
      <c r="D28" s="32" t="s">
        <v>25</v>
      </c>
      <c r="E28" s="43" t="s">
        <v>17</v>
      </c>
      <c r="F28" s="65">
        <v>43181</v>
      </c>
      <c r="G28" s="65">
        <v>43181</v>
      </c>
      <c r="H28" s="66">
        <v>3912.3</v>
      </c>
    </row>
    <row r="29" spans="1:8" x14ac:dyDescent="0.35">
      <c r="A29" s="43" t="s">
        <v>119</v>
      </c>
      <c r="B29" s="43" t="s">
        <v>77</v>
      </c>
      <c r="C29" s="36" t="s">
        <v>120</v>
      </c>
      <c r="D29" s="32" t="s">
        <v>25</v>
      </c>
      <c r="E29" s="43" t="s">
        <v>17</v>
      </c>
      <c r="F29" s="65">
        <v>43182</v>
      </c>
      <c r="G29" s="65">
        <v>43182</v>
      </c>
      <c r="H29" s="66">
        <v>15373.89</v>
      </c>
    </row>
    <row r="30" spans="1:8" x14ac:dyDescent="0.35">
      <c r="A30" s="43" t="s">
        <v>121</v>
      </c>
      <c r="B30" s="43" t="s">
        <v>77</v>
      </c>
      <c r="C30" s="36" t="s">
        <v>122</v>
      </c>
      <c r="D30" s="32" t="s">
        <v>25</v>
      </c>
      <c r="E30" s="43" t="s">
        <v>17</v>
      </c>
      <c r="F30" s="65">
        <v>43185</v>
      </c>
      <c r="G30" s="65">
        <v>43188</v>
      </c>
      <c r="H30" s="66">
        <v>40193</v>
      </c>
    </row>
    <row r="31" spans="1:8" x14ac:dyDescent="0.35">
      <c r="A31" s="43" t="s">
        <v>108</v>
      </c>
      <c r="B31" s="43" t="s">
        <v>77</v>
      </c>
      <c r="C31" s="36" t="s">
        <v>123</v>
      </c>
      <c r="D31" s="32" t="s">
        <v>25</v>
      </c>
      <c r="E31" s="43" t="s">
        <v>17</v>
      </c>
      <c r="F31" s="65">
        <v>43188</v>
      </c>
      <c r="G31" s="65">
        <v>43188</v>
      </c>
      <c r="H31" s="66">
        <v>3557</v>
      </c>
    </row>
    <row r="32" spans="1:8" x14ac:dyDescent="0.35">
      <c r="A32" s="43"/>
      <c r="B32" s="43" t="s">
        <v>55</v>
      </c>
      <c r="C32" s="36" t="s">
        <v>125</v>
      </c>
      <c r="D32" s="32" t="s">
        <v>25</v>
      </c>
      <c r="E32" s="43" t="s">
        <v>17</v>
      </c>
      <c r="F32" s="65">
        <v>43152</v>
      </c>
      <c r="G32" s="65">
        <v>43152</v>
      </c>
      <c r="H32" s="66">
        <v>3500</v>
      </c>
    </row>
    <row r="33" spans="1:11" x14ac:dyDescent="0.35">
      <c r="A33" s="43"/>
      <c r="B33" s="43" t="s">
        <v>55</v>
      </c>
      <c r="C33" s="36" t="s">
        <v>124</v>
      </c>
      <c r="D33" s="32"/>
      <c r="E33" s="43"/>
      <c r="F33" s="65"/>
      <c r="G33" s="65"/>
      <c r="H33" s="66">
        <v>1694.65</v>
      </c>
    </row>
    <row r="34" spans="1:11" ht="31.4" customHeight="1" x14ac:dyDescent="0.35">
      <c r="A34" s="43"/>
      <c r="B34" s="43" t="s">
        <v>55</v>
      </c>
      <c r="C34" s="36" t="s">
        <v>26</v>
      </c>
      <c r="D34" s="32"/>
      <c r="E34" s="43"/>
      <c r="F34" s="65"/>
      <c r="G34" s="65"/>
      <c r="H34" s="66">
        <v>10457.209999999999</v>
      </c>
    </row>
    <row r="35" spans="1:11" ht="45.75" customHeight="1" x14ac:dyDescent="0.35">
      <c r="A35" s="22"/>
      <c r="B35" s="22"/>
      <c r="C35" s="23"/>
      <c r="D35" s="24"/>
      <c r="E35" s="24"/>
      <c r="F35" s="25"/>
      <c r="G35" s="50" t="s">
        <v>11</v>
      </c>
      <c r="H35" s="68">
        <f>SUM(H8:H34)</f>
        <v>409441.01000000007</v>
      </c>
    </row>
    <row r="36" spans="1:11" x14ac:dyDescent="0.35">
      <c r="A36" s="16"/>
      <c r="B36" s="16"/>
      <c r="C36" s="81"/>
      <c r="D36" s="10"/>
      <c r="E36" s="10"/>
      <c r="F36" s="10"/>
      <c r="G36" s="10"/>
      <c r="H36" s="17"/>
    </row>
    <row r="37" spans="1:11" x14ac:dyDescent="0.35">
      <c r="A37" s="21" t="s">
        <v>30</v>
      </c>
      <c r="B37" s="21"/>
      <c r="C37" s="8"/>
      <c r="D37" s="8"/>
      <c r="E37" s="8"/>
      <c r="F37" s="9"/>
      <c r="G37" s="9"/>
      <c r="H37" s="9"/>
      <c r="I37" s="10"/>
      <c r="J37" s="10"/>
      <c r="K37" s="10"/>
    </row>
    <row r="38" spans="1:11" x14ac:dyDescent="0.35">
      <c r="A38" s="90" t="s">
        <v>0</v>
      </c>
      <c r="B38" s="91"/>
      <c r="C38" s="92"/>
      <c r="D38" s="90" t="s">
        <v>1</v>
      </c>
      <c r="E38" s="92"/>
      <c r="F38" s="93" t="s">
        <v>10</v>
      </c>
      <c r="G38" s="93" t="s">
        <v>9</v>
      </c>
      <c r="H38" s="96" t="s">
        <v>3</v>
      </c>
      <c r="I38" s="10"/>
      <c r="J38" s="10"/>
      <c r="K38" s="10"/>
    </row>
    <row r="39" spans="1:11" ht="43.5" x14ac:dyDescent="0.35">
      <c r="A39" s="42" t="s">
        <v>4</v>
      </c>
      <c r="B39" s="42" t="s">
        <v>2</v>
      </c>
      <c r="C39" s="18" t="s">
        <v>5</v>
      </c>
      <c r="D39" s="19" t="s">
        <v>6</v>
      </c>
      <c r="E39" s="20" t="s">
        <v>8</v>
      </c>
      <c r="F39" s="94"/>
      <c r="G39" s="94"/>
      <c r="H39" s="97"/>
      <c r="I39" s="10"/>
      <c r="J39" s="10"/>
      <c r="K39" s="10"/>
    </row>
    <row r="40" spans="1:11" ht="38.9" customHeight="1" x14ac:dyDescent="0.35">
      <c r="A40" s="27"/>
      <c r="B40" s="43" t="s">
        <v>32</v>
      </c>
      <c r="C40" s="82" t="s">
        <v>200</v>
      </c>
      <c r="D40" s="32" t="s">
        <v>25</v>
      </c>
      <c r="E40" s="43" t="s">
        <v>34</v>
      </c>
      <c r="F40" s="44">
        <v>42826</v>
      </c>
      <c r="G40" s="45">
        <v>42826</v>
      </c>
      <c r="H40" s="33">
        <v>6787.88</v>
      </c>
    </row>
    <row r="41" spans="1:11" ht="80.25" customHeight="1" x14ac:dyDescent="0.35">
      <c r="A41" s="43" t="s">
        <v>31</v>
      </c>
      <c r="B41" s="43" t="s">
        <v>32</v>
      </c>
      <c r="C41" s="80" t="s">
        <v>33</v>
      </c>
      <c r="D41" s="32" t="s">
        <v>25</v>
      </c>
      <c r="E41" s="43" t="s">
        <v>34</v>
      </c>
      <c r="F41" s="44">
        <v>43167</v>
      </c>
      <c r="G41" s="45">
        <v>43173</v>
      </c>
      <c r="H41" s="46">
        <v>9796.2199999999993</v>
      </c>
      <c r="I41" s="10"/>
      <c r="J41" s="10"/>
      <c r="K41" s="10"/>
    </row>
    <row r="42" spans="1:11" ht="104.25" customHeight="1" x14ac:dyDescent="0.35">
      <c r="A42" s="27" t="s">
        <v>35</v>
      </c>
      <c r="B42" s="43" t="s">
        <v>32</v>
      </c>
      <c r="C42" s="80" t="s">
        <v>36</v>
      </c>
      <c r="D42" s="32" t="s">
        <v>25</v>
      </c>
      <c r="E42" s="43" t="s">
        <v>34</v>
      </c>
      <c r="F42" s="44">
        <v>43110</v>
      </c>
      <c r="G42" s="45">
        <v>43111</v>
      </c>
      <c r="H42" s="33">
        <v>2574.46</v>
      </c>
      <c r="I42" s="10"/>
      <c r="J42" s="10"/>
      <c r="K42" s="10"/>
    </row>
    <row r="43" spans="1:11" ht="70.5" customHeight="1" x14ac:dyDescent="0.35">
      <c r="A43" s="27" t="s">
        <v>37</v>
      </c>
      <c r="B43" s="43" t="s">
        <v>32</v>
      </c>
      <c r="C43" s="80" t="s">
        <v>38</v>
      </c>
      <c r="D43" s="32" t="s">
        <v>25</v>
      </c>
      <c r="E43" s="43" t="s">
        <v>34</v>
      </c>
      <c r="F43" s="44">
        <v>43103</v>
      </c>
      <c r="G43" s="45">
        <v>43109</v>
      </c>
      <c r="H43" s="33">
        <v>11703.76</v>
      </c>
      <c r="I43" s="10"/>
      <c r="J43" s="10"/>
      <c r="K43" s="10"/>
    </row>
    <row r="44" spans="1:11" ht="57.4" customHeight="1" x14ac:dyDescent="0.35">
      <c r="A44" s="27" t="s">
        <v>39</v>
      </c>
      <c r="B44" s="43" t="s">
        <v>32</v>
      </c>
      <c r="C44" s="80" t="s">
        <v>40</v>
      </c>
      <c r="D44" s="32" t="s">
        <v>25</v>
      </c>
      <c r="E44" s="43" t="s">
        <v>34</v>
      </c>
      <c r="F44" s="44">
        <v>43123</v>
      </c>
      <c r="G44" s="45">
        <v>43132</v>
      </c>
      <c r="H44" s="33">
        <v>20700.77</v>
      </c>
      <c r="I44" s="10"/>
      <c r="J44" s="10"/>
      <c r="K44" s="10"/>
    </row>
    <row r="45" spans="1:11" ht="57.4" customHeight="1" x14ac:dyDescent="0.35">
      <c r="A45" s="27" t="s">
        <v>41</v>
      </c>
      <c r="B45" s="43" t="s">
        <v>32</v>
      </c>
      <c r="C45" s="80" t="s">
        <v>42</v>
      </c>
      <c r="D45" s="32" t="s">
        <v>25</v>
      </c>
      <c r="E45" s="43" t="s">
        <v>34</v>
      </c>
      <c r="F45" s="44">
        <v>43112</v>
      </c>
      <c r="G45" s="45">
        <v>43122</v>
      </c>
      <c r="H45" s="33">
        <v>13418.45</v>
      </c>
      <c r="I45" s="10"/>
      <c r="J45" s="10"/>
      <c r="K45" s="10"/>
    </row>
    <row r="46" spans="1:11" ht="57.4" customHeight="1" x14ac:dyDescent="0.35">
      <c r="A46" s="27" t="s">
        <v>43</v>
      </c>
      <c r="B46" s="43" t="s">
        <v>32</v>
      </c>
      <c r="C46" s="82" t="s">
        <v>44</v>
      </c>
      <c r="D46" s="32" t="s">
        <v>25</v>
      </c>
      <c r="E46" s="43" t="s">
        <v>34</v>
      </c>
      <c r="F46" s="44">
        <v>43133</v>
      </c>
      <c r="G46" s="45">
        <v>43140</v>
      </c>
      <c r="H46" s="33">
        <v>8959.91</v>
      </c>
      <c r="I46" s="10"/>
      <c r="J46" s="10"/>
      <c r="K46" s="10"/>
    </row>
    <row r="47" spans="1:11" ht="57.4" customHeight="1" x14ac:dyDescent="0.35">
      <c r="A47" s="27" t="s">
        <v>45</v>
      </c>
      <c r="B47" s="43" t="s">
        <v>32</v>
      </c>
      <c r="C47" s="83" t="s">
        <v>46</v>
      </c>
      <c r="D47" s="32" t="s">
        <v>25</v>
      </c>
      <c r="E47" s="43" t="s">
        <v>34</v>
      </c>
      <c r="F47" s="47">
        <v>43143</v>
      </c>
      <c r="G47" s="48">
        <v>43146</v>
      </c>
      <c r="H47" s="33">
        <v>3791</v>
      </c>
      <c r="I47" s="10"/>
      <c r="J47" s="10"/>
      <c r="K47" s="10"/>
    </row>
    <row r="48" spans="1:11" ht="57.4" customHeight="1" x14ac:dyDescent="0.35">
      <c r="A48" s="27" t="s">
        <v>47</v>
      </c>
      <c r="B48" s="43" t="s">
        <v>32</v>
      </c>
      <c r="C48" s="82" t="s">
        <v>48</v>
      </c>
      <c r="D48" s="32" t="s">
        <v>25</v>
      </c>
      <c r="E48" s="43" t="s">
        <v>34</v>
      </c>
      <c r="F48" s="47">
        <v>43146</v>
      </c>
      <c r="G48" s="48">
        <v>43150</v>
      </c>
      <c r="H48" s="33">
        <v>6782.74</v>
      </c>
      <c r="I48" s="10"/>
      <c r="J48" s="10"/>
      <c r="K48" s="10"/>
    </row>
    <row r="49" spans="1:11" ht="38.9" customHeight="1" x14ac:dyDescent="0.35">
      <c r="A49" s="27" t="s">
        <v>41</v>
      </c>
      <c r="B49" s="43" t="s">
        <v>32</v>
      </c>
      <c r="C49" s="82" t="s">
        <v>49</v>
      </c>
      <c r="D49" s="32" t="s">
        <v>25</v>
      </c>
      <c r="E49" s="43" t="s">
        <v>34</v>
      </c>
      <c r="F49" s="44">
        <v>43151</v>
      </c>
      <c r="G49" s="45">
        <v>43166</v>
      </c>
      <c r="H49" s="33">
        <v>25975.37</v>
      </c>
      <c r="I49" s="10"/>
      <c r="J49" s="10"/>
      <c r="K49" s="10"/>
    </row>
    <row r="50" spans="1:11" ht="38.9" customHeight="1" x14ac:dyDescent="0.35">
      <c r="A50" s="27" t="s">
        <v>50</v>
      </c>
      <c r="B50" s="43" t="s">
        <v>32</v>
      </c>
      <c r="C50" s="82" t="s">
        <v>51</v>
      </c>
      <c r="D50" s="32" t="s">
        <v>25</v>
      </c>
      <c r="E50" s="43" t="s">
        <v>34</v>
      </c>
      <c r="F50" s="44">
        <v>43173</v>
      </c>
      <c r="G50" s="45">
        <v>43181</v>
      </c>
      <c r="H50" s="33">
        <v>14958.49</v>
      </c>
    </row>
    <row r="51" spans="1:11" ht="38.9" customHeight="1" x14ac:dyDescent="0.35">
      <c r="A51" s="27"/>
      <c r="B51" s="43" t="s">
        <v>32</v>
      </c>
      <c r="C51" s="82" t="s">
        <v>199</v>
      </c>
      <c r="D51" s="32"/>
      <c r="E51" s="43"/>
      <c r="F51" s="44"/>
      <c r="G51" s="45"/>
      <c r="H51" s="33">
        <v>6048</v>
      </c>
    </row>
    <row r="52" spans="1:11" ht="38.9" customHeight="1" x14ac:dyDescent="0.35">
      <c r="A52" s="27"/>
      <c r="B52" s="43" t="s">
        <v>32</v>
      </c>
      <c r="C52" s="82" t="s">
        <v>26</v>
      </c>
      <c r="D52" s="32"/>
      <c r="E52" s="43"/>
      <c r="F52" s="44"/>
      <c r="G52" s="45"/>
      <c r="H52" s="33">
        <v>13442.14</v>
      </c>
    </row>
    <row r="53" spans="1:11" ht="37.75" customHeight="1" x14ac:dyDescent="0.35">
      <c r="A53" s="22"/>
      <c r="B53" s="22"/>
      <c r="C53" s="23"/>
      <c r="D53" s="24"/>
      <c r="E53" s="24"/>
      <c r="F53" s="25"/>
      <c r="G53" s="50" t="s">
        <v>11</v>
      </c>
      <c r="H53" s="87">
        <f>SUM(H40:H52)</f>
        <v>144939.19</v>
      </c>
      <c r="J53" s="6">
        <f>H53-I53</f>
        <v>144939.19</v>
      </c>
    </row>
    <row r="54" spans="1:11" x14ac:dyDescent="0.35">
      <c r="A54" s="67" t="s">
        <v>54</v>
      </c>
      <c r="B54" s="22"/>
      <c r="C54" s="23"/>
      <c r="D54" s="24"/>
      <c r="E54" s="24"/>
      <c r="F54" s="25"/>
      <c r="G54" s="50"/>
      <c r="H54" s="49"/>
    </row>
    <row r="55" spans="1:11" x14ac:dyDescent="0.35">
      <c r="A55" s="90" t="s">
        <v>0</v>
      </c>
      <c r="B55" s="91"/>
      <c r="C55" s="92"/>
      <c r="D55" s="90" t="s">
        <v>1</v>
      </c>
      <c r="E55" s="92"/>
      <c r="F55" s="93" t="s">
        <v>10</v>
      </c>
      <c r="G55" s="93" t="s">
        <v>9</v>
      </c>
      <c r="H55" s="88" t="s">
        <v>3</v>
      </c>
    </row>
    <row r="56" spans="1:11" ht="43.5" x14ac:dyDescent="0.35">
      <c r="A56" s="20" t="s">
        <v>4</v>
      </c>
      <c r="B56" s="20" t="s">
        <v>2</v>
      </c>
      <c r="C56" s="18" t="s">
        <v>5</v>
      </c>
      <c r="D56" s="19" t="s">
        <v>6</v>
      </c>
      <c r="E56" s="20" t="s">
        <v>8</v>
      </c>
      <c r="F56" s="94"/>
      <c r="G56" s="94"/>
      <c r="H56" s="89"/>
    </row>
    <row r="57" spans="1:11" ht="45.25" customHeight="1" x14ac:dyDescent="0.35">
      <c r="A57" s="11" t="s">
        <v>75</v>
      </c>
      <c r="B57" s="11" t="s">
        <v>54</v>
      </c>
      <c r="C57" s="12" t="s">
        <v>74</v>
      </c>
      <c r="D57" s="11" t="s">
        <v>25</v>
      </c>
      <c r="E57" s="11" t="s">
        <v>64</v>
      </c>
      <c r="F57" s="13">
        <v>43059</v>
      </c>
      <c r="G57" s="13">
        <v>43063</v>
      </c>
      <c r="H57" s="14">
        <v>42515.75</v>
      </c>
    </row>
    <row r="58" spans="1:11" ht="45.25" customHeight="1" x14ac:dyDescent="0.35">
      <c r="A58" s="11" t="s">
        <v>19</v>
      </c>
      <c r="B58" s="11" t="s">
        <v>54</v>
      </c>
      <c r="C58" s="64" t="s">
        <v>73</v>
      </c>
      <c r="D58" s="11" t="s">
        <v>25</v>
      </c>
      <c r="E58" s="11" t="s">
        <v>64</v>
      </c>
      <c r="F58" s="13">
        <v>43122</v>
      </c>
      <c r="G58" s="13">
        <v>43126</v>
      </c>
      <c r="H58" s="15">
        <v>43638.99</v>
      </c>
    </row>
    <row r="59" spans="1:11" ht="45.25" customHeight="1" x14ac:dyDescent="0.35">
      <c r="A59" s="11" t="s">
        <v>72</v>
      </c>
      <c r="B59" s="11" t="s">
        <v>54</v>
      </c>
      <c r="C59" s="12" t="s">
        <v>71</v>
      </c>
      <c r="D59" s="11" t="s">
        <v>25</v>
      </c>
      <c r="E59" s="11" t="s">
        <v>64</v>
      </c>
      <c r="F59" s="13">
        <v>43122</v>
      </c>
      <c r="G59" s="13">
        <v>43126</v>
      </c>
      <c r="H59" s="15">
        <v>39914.21</v>
      </c>
    </row>
    <row r="60" spans="1:11" ht="45.25" customHeight="1" x14ac:dyDescent="0.35">
      <c r="A60" s="11" t="s">
        <v>70</v>
      </c>
      <c r="B60" s="11" t="s">
        <v>54</v>
      </c>
      <c r="C60" s="12" t="s">
        <v>69</v>
      </c>
      <c r="D60" s="11" t="s">
        <v>25</v>
      </c>
      <c r="E60" s="11" t="s">
        <v>64</v>
      </c>
      <c r="F60" s="13">
        <v>43150</v>
      </c>
      <c r="G60" s="13">
        <v>43155</v>
      </c>
      <c r="H60" s="15">
        <v>43363.83</v>
      </c>
    </row>
    <row r="61" spans="1:11" ht="45.25" customHeight="1" x14ac:dyDescent="0.35">
      <c r="A61" s="11" t="s">
        <v>19</v>
      </c>
      <c r="B61" s="11" t="s">
        <v>54</v>
      </c>
      <c r="C61" s="55" t="s">
        <v>68</v>
      </c>
      <c r="D61" s="11" t="s">
        <v>25</v>
      </c>
      <c r="E61" s="11" t="s">
        <v>64</v>
      </c>
      <c r="F61" s="13">
        <v>43181</v>
      </c>
      <c r="G61" s="13">
        <v>43182</v>
      </c>
      <c r="H61" s="15">
        <v>30949.73</v>
      </c>
    </row>
    <row r="62" spans="1:11" ht="74.5" customHeight="1" x14ac:dyDescent="0.35">
      <c r="A62" s="11" t="s">
        <v>19</v>
      </c>
      <c r="B62" s="11" t="s">
        <v>54</v>
      </c>
      <c r="C62" s="59" t="s">
        <v>67</v>
      </c>
      <c r="D62" s="11" t="s">
        <v>25</v>
      </c>
      <c r="E62" s="11" t="s">
        <v>64</v>
      </c>
      <c r="F62" s="13">
        <v>43171</v>
      </c>
      <c r="G62" s="13">
        <v>43189</v>
      </c>
      <c r="H62" s="15">
        <v>49000</v>
      </c>
    </row>
    <row r="63" spans="1:11" ht="45.25" customHeight="1" x14ac:dyDescent="0.35">
      <c r="A63" s="11" t="s">
        <v>66</v>
      </c>
      <c r="B63" s="11" t="s">
        <v>54</v>
      </c>
      <c r="C63" s="12" t="s">
        <v>65</v>
      </c>
      <c r="D63" s="11" t="s">
        <v>25</v>
      </c>
      <c r="E63" s="11" t="s">
        <v>64</v>
      </c>
      <c r="F63" s="13">
        <v>43150</v>
      </c>
      <c r="G63" s="13">
        <v>43154</v>
      </c>
      <c r="H63" s="15">
        <v>24870.57</v>
      </c>
    </row>
    <row r="64" spans="1:11" ht="45.25" customHeight="1" x14ac:dyDescent="0.35">
      <c r="A64" s="11"/>
      <c r="B64" s="11" t="s">
        <v>54</v>
      </c>
      <c r="C64" s="12" t="s">
        <v>63</v>
      </c>
      <c r="D64" s="11" t="s">
        <v>62</v>
      </c>
      <c r="E64" s="11" t="s">
        <v>61</v>
      </c>
      <c r="F64" s="13"/>
      <c r="G64" s="13"/>
      <c r="H64" s="15">
        <v>6346.5</v>
      </c>
    </row>
    <row r="65" spans="1:11" ht="45.25" customHeight="1" x14ac:dyDescent="0.35">
      <c r="A65" s="11"/>
      <c r="B65" s="11" t="s">
        <v>54</v>
      </c>
      <c r="C65" s="12" t="s">
        <v>60</v>
      </c>
      <c r="D65" s="11" t="s">
        <v>59</v>
      </c>
      <c r="E65" s="11"/>
      <c r="F65" s="13"/>
      <c r="G65" s="13"/>
      <c r="H65" s="15">
        <f>607.2*2</f>
        <v>1214.4000000000001</v>
      </c>
    </row>
    <row r="66" spans="1:11" ht="41.5" customHeight="1" x14ac:dyDescent="0.35">
      <c r="A66" s="11"/>
      <c r="B66" s="11"/>
      <c r="C66" s="12" t="s">
        <v>26</v>
      </c>
      <c r="D66" s="11"/>
      <c r="E66" s="12"/>
      <c r="F66" s="11"/>
      <c r="G66" s="62"/>
      <c r="H66" s="61">
        <v>25509.62</v>
      </c>
    </row>
    <row r="67" spans="1:11" ht="38.9" customHeight="1" x14ac:dyDescent="0.35">
      <c r="F67" s="63"/>
      <c r="G67" s="62" t="s">
        <v>11</v>
      </c>
      <c r="H67" s="77">
        <f>SUM(H57:H66)</f>
        <v>307323.59999999998</v>
      </c>
      <c r="J67" s="6"/>
    </row>
    <row r="68" spans="1:11" ht="30.75" customHeight="1" x14ac:dyDescent="0.35">
      <c r="A68" s="21" t="s">
        <v>57</v>
      </c>
      <c r="B68" s="21"/>
      <c r="C68" s="23"/>
      <c r="D68" s="24"/>
      <c r="E68" s="24"/>
      <c r="F68" s="25"/>
      <c r="G68" s="25"/>
      <c r="H68" s="26"/>
      <c r="I68" s="10"/>
      <c r="J68" s="10"/>
      <c r="K68" s="10"/>
    </row>
    <row r="69" spans="1:11" x14ac:dyDescent="0.35">
      <c r="A69" s="90" t="s">
        <v>0</v>
      </c>
      <c r="B69" s="91"/>
      <c r="C69" s="92"/>
      <c r="D69" s="90" t="s">
        <v>1</v>
      </c>
      <c r="E69" s="92"/>
      <c r="F69" s="93" t="s">
        <v>10</v>
      </c>
      <c r="G69" s="93" t="s">
        <v>9</v>
      </c>
      <c r="H69" s="96" t="s">
        <v>3</v>
      </c>
      <c r="I69" s="10"/>
      <c r="J69" s="10"/>
      <c r="K69" s="10"/>
    </row>
    <row r="70" spans="1:11" ht="73.75" customHeight="1" x14ac:dyDescent="0.35">
      <c r="A70" s="42" t="s">
        <v>4</v>
      </c>
      <c r="B70" s="42" t="s">
        <v>2</v>
      </c>
      <c r="C70" s="18" t="s">
        <v>5</v>
      </c>
      <c r="D70" s="19" t="s">
        <v>6</v>
      </c>
      <c r="E70" s="20" t="s">
        <v>8</v>
      </c>
      <c r="F70" s="94"/>
      <c r="G70" s="95"/>
      <c r="H70" s="97"/>
      <c r="I70" s="10"/>
      <c r="J70" s="10"/>
      <c r="K70" s="10"/>
    </row>
    <row r="71" spans="1:11" ht="57.4" customHeight="1" x14ac:dyDescent="0.35">
      <c r="A71" s="27" t="s">
        <v>126</v>
      </c>
      <c r="B71" s="27" t="s">
        <v>127</v>
      </c>
      <c r="C71" s="30" t="s">
        <v>128</v>
      </c>
      <c r="D71" s="28" t="s">
        <v>25</v>
      </c>
      <c r="E71" s="32" t="s">
        <v>129</v>
      </c>
      <c r="F71" s="69">
        <v>43146</v>
      </c>
      <c r="G71" s="29">
        <v>43151</v>
      </c>
      <c r="H71" s="35">
        <v>16937</v>
      </c>
      <c r="I71" s="10"/>
      <c r="J71" s="10"/>
      <c r="K71" s="10"/>
    </row>
    <row r="72" spans="1:11" ht="57.4" customHeight="1" x14ac:dyDescent="0.35">
      <c r="A72" s="27" t="s">
        <v>130</v>
      </c>
      <c r="B72" s="27" t="s">
        <v>127</v>
      </c>
      <c r="C72" s="30" t="s">
        <v>131</v>
      </c>
      <c r="D72" s="28" t="s">
        <v>25</v>
      </c>
      <c r="E72" s="43" t="s">
        <v>132</v>
      </c>
      <c r="F72" s="69">
        <v>43146</v>
      </c>
      <c r="G72" s="29">
        <v>43150</v>
      </c>
      <c r="H72" s="35">
        <v>12632.75</v>
      </c>
      <c r="I72" s="10"/>
      <c r="J72" s="10"/>
      <c r="K72" s="10"/>
    </row>
    <row r="73" spans="1:11" ht="57.4" customHeight="1" x14ac:dyDescent="0.35">
      <c r="A73" s="27" t="s">
        <v>133</v>
      </c>
      <c r="B73" s="27" t="s">
        <v>127</v>
      </c>
      <c r="C73" s="30" t="s">
        <v>134</v>
      </c>
      <c r="D73" s="28" t="s">
        <v>25</v>
      </c>
      <c r="E73" s="43" t="s">
        <v>132</v>
      </c>
      <c r="F73" s="69">
        <v>43178</v>
      </c>
      <c r="G73" s="29">
        <v>43183</v>
      </c>
      <c r="H73" s="35">
        <v>57257.25</v>
      </c>
      <c r="I73" s="10"/>
      <c r="J73" s="10"/>
      <c r="K73" s="10"/>
    </row>
    <row r="74" spans="1:11" ht="57.4" customHeight="1" x14ac:dyDescent="0.35">
      <c r="A74" s="27" t="s">
        <v>135</v>
      </c>
      <c r="B74" s="27" t="s">
        <v>127</v>
      </c>
      <c r="C74" s="30" t="s">
        <v>136</v>
      </c>
      <c r="D74" s="28" t="s">
        <v>25</v>
      </c>
      <c r="E74" s="32" t="s">
        <v>129</v>
      </c>
      <c r="F74" s="69">
        <v>43152</v>
      </c>
      <c r="G74" s="29">
        <v>43152</v>
      </c>
      <c r="H74" s="35">
        <v>3576.55</v>
      </c>
      <c r="I74" s="10"/>
      <c r="J74" s="10"/>
      <c r="K74" s="10"/>
    </row>
    <row r="75" spans="1:11" ht="57.4" customHeight="1" x14ac:dyDescent="0.35">
      <c r="A75" s="27"/>
      <c r="B75" s="27" t="s">
        <v>127</v>
      </c>
      <c r="C75" s="30" t="s">
        <v>137</v>
      </c>
      <c r="D75" s="28" t="s">
        <v>25</v>
      </c>
      <c r="E75" s="32" t="s">
        <v>129</v>
      </c>
      <c r="F75" s="69">
        <v>43185</v>
      </c>
      <c r="G75" s="29">
        <v>43185</v>
      </c>
      <c r="H75" s="35">
        <v>5474</v>
      </c>
      <c r="I75" s="10"/>
      <c r="J75" s="10"/>
      <c r="K75" s="10"/>
    </row>
    <row r="76" spans="1:11" ht="57.4" customHeight="1" x14ac:dyDescent="0.35">
      <c r="A76" s="27" t="s">
        <v>138</v>
      </c>
      <c r="B76" s="27" t="s">
        <v>127</v>
      </c>
      <c r="C76" s="30" t="s">
        <v>139</v>
      </c>
      <c r="D76" s="28" t="s">
        <v>25</v>
      </c>
      <c r="E76" s="32" t="s">
        <v>129</v>
      </c>
      <c r="F76" s="69">
        <v>43143</v>
      </c>
      <c r="G76" s="29">
        <v>43147</v>
      </c>
      <c r="H76" s="35">
        <v>5000</v>
      </c>
      <c r="I76" s="10"/>
      <c r="J76" s="10"/>
      <c r="K76" s="10"/>
    </row>
    <row r="77" spans="1:11" ht="57.4" customHeight="1" x14ac:dyDescent="0.35">
      <c r="A77" s="27" t="s">
        <v>140</v>
      </c>
      <c r="B77" s="27" t="s">
        <v>127</v>
      </c>
      <c r="C77" s="30" t="s">
        <v>141</v>
      </c>
      <c r="D77" s="28" t="s">
        <v>25</v>
      </c>
      <c r="E77" s="32" t="s">
        <v>23</v>
      </c>
      <c r="F77" s="69">
        <v>43150</v>
      </c>
      <c r="G77" s="29">
        <v>43152</v>
      </c>
      <c r="H77" s="35">
        <v>3600</v>
      </c>
      <c r="I77" s="10"/>
      <c r="J77" s="10"/>
      <c r="K77" s="10"/>
    </row>
    <row r="78" spans="1:11" ht="57.4" customHeight="1" x14ac:dyDescent="0.35">
      <c r="A78" s="27"/>
      <c r="B78" s="27" t="s">
        <v>127</v>
      </c>
      <c r="C78" s="30" t="s">
        <v>142</v>
      </c>
      <c r="D78" s="28" t="s">
        <v>25</v>
      </c>
      <c r="E78" s="32" t="s">
        <v>129</v>
      </c>
      <c r="F78" s="29">
        <v>43154</v>
      </c>
      <c r="G78" s="29">
        <v>43154</v>
      </c>
      <c r="H78" s="35">
        <v>4000</v>
      </c>
      <c r="I78" s="10"/>
      <c r="J78" s="10"/>
      <c r="K78" s="10"/>
    </row>
    <row r="79" spans="1:11" ht="57.4" customHeight="1" x14ac:dyDescent="0.35">
      <c r="A79" s="27"/>
      <c r="B79" s="27" t="s">
        <v>127</v>
      </c>
      <c r="C79" s="30" t="s">
        <v>143</v>
      </c>
      <c r="D79" s="28" t="s">
        <v>25</v>
      </c>
      <c r="E79" s="32" t="s">
        <v>129</v>
      </c>
      <c r="F79" s="29">
        <v>43150</v>
      </c>
      <c r="G79" s="29">
        <v>43154</v>
      </c>
      <c r="H79" s="35">
        <v>15000</v>
      </c>
      <c r="I79" s="10"/>
      <c r="J79" s="10"/>
      <c r="K79" s="10"/>
    </row>
    <row r="80" spans="1:11" ht="57.4" customHeight="1" x14ac:dyDescent="0.35">
      <c r="A80" s="27" t="s">
        <v>144</v>
      </c>
      <c r="B80" s="27" t="s">
        <v>127</v>
      </c>
      <c r="C80" s="30" t="s">
        <v>145</v>
      </c>
      <c r="D80" s="28" t="s">
        <v>25</v>
      </c>
      <c r="E80" s="32" t="s">
        <v>129</v>
      </c>
      <c r="F80" s="29">
        <v>43178</v>
      </c>
      <c r="G80" s="29">
        <v>43182</v>
      </c>
      <c r="H80" s="35">
        <v>8500</v>
      </c>
      <c r="I80" s="10"/>
      <c r="J80" s="10"/>
      <c r="K80" s="10"/>
    </row>
    <row r="81" spans="1:11" ht="57.4" customHeight="1" x14ac:dyDescent="0.35">
      <c r="A81" s="27" t="s">
        <v>146</v>
      </c>
      <c r="B81" s="27" t="s">
        <v>127</v>
      </c>
      <c r="C81" s="30" t="s">
        <v>147</v>
      </c>
      <c r="D81" s="28" t="s">
        <v>25</v>
      </c>
      <c r="E81" s="43" t="s">
        <v>132</v>
      </c>
      <c r="F81" s="69">
        <v>43185</v>
      </c>
      <c r="G81" s="29">
        <v>43189</v>
      </c>
      <c r="H81" s="35">
        <v>11000</v>
      </c>
      <c r="I81" s="10"/>
      <c r="J81" s="10"/>
      <c r="K81" s="10"/>
    </row>
    <row r="82" spans="1:11" ht="57.4" customHeight="1" x14ac:dyDescent="0.35">
      <c r="A82" s="27" t="s">
        <v>148</v>
      </c>
      <c r="B82" s="27" t="s">
        <v>127</v>
      </c>
      <c r="C82" s="30" t="s">
        <v>149</v>
      </c>
      <c r="D82" s="28" t="s">
        <v>25</v>
      </c>
      <c r="E82" s="43" t="s">
        <v>132</v>
      </c>
      <c r="F82" s="69">
        <v>43164</v>
      </c>
      <c r="G82" s="29">
        <v>43168</v>
      </c>
      <c r="H82" s="35">
        <v>9000</v>
      </c>
      <c r="I82" s="10"/>
      <c r="J82" s="10"/>
      <c r="K82" s="10"/>
    </row>
    <row r="83" spans="1:11" ht="57.4" customHeight="1" x14ac:dyDescent="0.35">
      <c r="A83" s="27" t="s">
        <v>150</v>
      </c>
      <c r="B83" s="27" t="s">
        <v>127</v>
      </c>
      <c r="C83" s="30" t="s">
        <v>151</v>
      </c>
      <c r="D83" s="28" t="s">
        <v>25</v>
      </c>
      <c r="E83" s="43" t="s">
        <v>132</v>
      </c>
      <c r="F83" s="69">
        <v>43182</v>
      </c>
      <c r="G83" s="29">
        <v>43182</v>
      </c>
      <c r="H83" s="35">
        <v>2500</v>
      </c>
      <c r="I83" s="10"/>
      <c r="J83" s="10"/>
      <c r="K83" s="10"/>
    </row>
    <row r="84" spans="1:11" ht="57.4" customHeight="1" x14ac:dyDescent="0.35">
      <c r="A84" s="27" t="s">
        <v>152</v>
      </c>
      <c r="B84" s="27" t="s">
        <v>127</v>
      </c>
      <c r="C84" s="30" t="s">
        <v>153</v>
      </c>
      <c r="D84" s="28" t="s">
        <v>25</v>
      </c>
      <c r="E84" s="43" t="s">
        <v>132</v>
      </c>
      <c r="F84" s="29">
        <v>43164</v>
      </c>
      <c r="G84" s="29">
        <v>43166</v>
      </c>
      <c r="H84" s="35">
        <v>10000</v>
      </c>
      <c r="I84" s="10"/>
      <c r="J84" s="10"/>
      <c r="K84" s="10"/>
    </row>
    <row r="85" spans="1:11" ht="57.4" customHeight="1" x14ac:dyDescent="0.35">
      <c r="A85" s="27" t="s">
        <v>154</v>
      </c>
      <c r="B85" s="27" t="s">
        <v>127</v>
      </c>
      <c r="C85" s="30" t="s">
        <v>155</v>
      </c>
      <c r="D85" s="28" t="s">
        <v>25</v>
      </c>
      <c r="E85" s="43" t="s">
        <v>132</v>
      </c>
      <c r="F85" s="29">
        <v>43122</v>
      </c>
      <c r="G85" s="29">
        <v>43126</v>
      </c>
      <c r="H85" s="35">
        <v>8895</v>
      </c>
      <c r="I85" s="10"/>
      <c r="J85" s="10"/>
      <c r="K85" s="10"/>
    </row>
    <row r="86" spans="1:11" ht="57.4" customHeight="1" x14ac:dyDescent="0.35">
      <c r="A86" s="27" t="s">
        <v>156</v>
      </c>
      <c r="B86" s="27" t="s">
        <v>127</v>
      </c>
      <c r="C86" s="30" t="s">
        <v>157</v>
      </c>
      <c r="D86" s="28" t="s">
        <v>25</v>
      </c>
      <c r="E86" s="43" t="s">
        <v>132</v>
      </c>
      <c r="F86" s="29">
        <v>43108</v>
      </c>
      <c r="G86" s="29">
        <v>43111</v>
      </c>
      <c r="H86" s="35">
        <v>16627.66</v>
      </c>
      <c r="I86" s="10"/>
      <c r="J86" s="10"/>
      <c r="K86" s="10"/>
    </row>
    <row r="87" spans="1:11" ht="57.4" customHeight="1" x14ac:dyDescent="0.35">
      <c r="A87" s="27" t="s">
        <v>152</v>
      </c>
      <c r="B87" s="27" t="s">
        <v>127</v>
      </c>
      <c r="C87" s="30" t="s">
        <v>158</v>
      </c>
      <c r="D87" s="28" t="s">
        <v>25</v>
      </c>
      <c r="E87" s="43" t="s">
        <v>132</v>
      </c>
      <c r="F87" s="29">
        <v>43157</v>
      </c>
      <c r="G87" s="29">
        <v>43161</v>
      </c>
      <c r="H87" s="35">
        <v>8500</v>
      </c>
      <c r="I87" s="10"/>
      <c r="J87" s="10"/>
      <c r="K87" s="10"/>
    </row>
    <row r="88" spans="1:11" ht="57.4" customHeight="1" x14ac:dyDescent="0.35">
      <c r="A88" s="27" t="s">
        <v>154</v>
      </c>
      <c r="B88" s="27" t="s">
        <v>127</v>
      </c>
      <c r="C88" s="30" t="s">
        <v>159</v>
      </c>
      <c r="D88" s="28" t="s">
        <v>25</v>
      </c>
      <c r="E88" s="43" t="s">
        <v>132</v>
      </c>
      <c r="F88" s="29">
        <v>43122</v>
      </c>
      <c r="G88" s="29">
        <v>43126</v>
      </c>
      <c r="H88" s="35">
        <v>8000</v>
      </c>
      <c r="I88" s="10"/>
      <c r="J88" s="10"/>
      <c r="K88" s="10"/>
    </row>
    <row r="89" spans="1:11" ht="57.4" customHeight="1" x14ac:dyDescent="0.35">
      <c r="A89" s="27"/>
      <c r="B89" s="27" t="s">
        <v>127</v>
      </c>
      <c r="C89" s="30" t="s">
        <v>26</v>
      </c>
      <c r="D89" s="28"/>
      <c r="E89" s="32"/>
      <c r="F89" s="34"/>
      <c r="G89" s="29"/>
      <c r="H89" s="35">
        <v>17203.43</v>
      </c>
      <c r="I89" s="10"/>
      <c r="J89" s="10"/>
      <c r="K89" s="10"/>
    </row>
    <row r="90" spans="1:11" ht="57.4" customHeight="1" x14ac:dyDescent="0.35">
      <c r="A90" s="27"/>
      <c r="B90" s="27"/>
      <c r="C90" s="30"/>
      <c r="D90" s="28"/>
      <c r="E90" s="32"/>
      <c r="F90" s="34"/>
      <c r="G90" s="70" t="s">
        <v>11</v>
      </c>
      <c r="H90" s="71">
        <f>SUM(H71:H89)</f>
        <v>223703.63999999998</v>
      </c>
      <c r="I90" s="10"/>
      <c r="J90" s="10"/>
      <c r="K90" s="10"/>
    </row>
    <row r="91" spans="1:11" x14ac:dyDescent="0.35">
      <c r="A91" s="22"/>
      <c r="B91" s="22"/>
      <c r="C91" s="23"/>
      <c r="D91" s="24"/>
      <c r="E91" s="24"/>
      <c r="F91" s="25"/>
      <c r="G91" s="25"/>
      <c r="H91" s="26"/>
    </row>
    <row r="92" spans="1:11" x14ac:dyDescent="0.35">
      <c r="A92" s="21" t="s">
        <v>13</v>
      </c>
      <c r="B92" s="21"/>
      <c r="C92" s="8"/>
      <c r="D92" s="8"/>
      <c r="E92" s="8"/>
      <c r="F92" s="9"/>
      <c r="G92" s="9"/>
      <c r="H92" s="9"/>
    </row>
    <row r="93" spans="1:11" x14ac:dyDescent="0.35">
      <c r="A93" s="98" t="s">
        <v>0</v>
      </c>
      <c r="B93" s="99"/>
      <c r="C93" s="100"/>
      <c r="D93" s="98" t="s">
        <v>1</v>
      </c>
      <c r="E93" s="100"/>
      <c r="F93" s="101" t="s">
        <v>10</v>
      </c>
      <c r="G93" s="101" t="s">
        <v>9</v>
      </c>
      <c r="H93" s="104" t="s">
        <v>3</v>
      </c>
    </row>
    <row r="94" spans="1:11" ht="43.5" x14ac:dyDescent="0.35">
      <c r="A94" s="38" t="s">
        <v>4</v>
      </c>
      <c r="B94" s="38" t="s">
        <v>2</v>
      </c>
      <c r="C94" s="18" t="s">
        <v>5</v>
      </c>
      <c r="D94" s="18" t="s">
        <v>6</v>
      </c>
      <c r="E94" s="38" t="s">
        <v>8</v>
      </c>
      <c r="F94" s="102"/>
      <c r="G94" s="103"/>
      <c r="H94" s="105"/>
    </row>
    <row r="95" spans="1:11" ht="52.5" customHeight="1" x14ac:dyDescent="0.35">
      <c r="A95" s="36" t="s">
        <v>14</v>
      </c>
      <c r="B95" s="36" t="s">
        <v>15</v>
      </c>
      <c r="C95" s="36" t="s">
        <v>16</v>
      </c>
      <c r="D95" s="37" t="s">
        <v>25</v>
      </c>
      <c r="E95" s="36" t="s">
        <v>17</v>
      </c>
      <c r="F95" s="65">
        <v>43145</v>
      </c>
      <c r="G95" s="65">
        <v>43145</v>
      </c>
      <c r="H95" s="40">
        <v>18192.95</v>
      </c>
    </row>
    <row r="96" spans="1:11" ht="52.5" customHeight="1" x14ac:dyDescent="0.35">
      <c r="A96" s="30" t="s">
        <v>14</v>
      </c>
      <c r="B96" s="30" t="s">
        <v>15</v>
      </c>
      <c r="C96" s="30" t="s">
        <v>24</v>
      </c>
      <c r="D96" s="37" t="s">
        <v>25</v>
      </c>
      <c r="E96" s="36" t="s">
        <v>17</v>
      </c>
      <c r="F96" s="29">
        <v>43164</v>
      </c>
      <c r="G96" s="65" t="s">
        <v>18</v>
      </c>
      <c r="H96" s="41">
        <f>116692.3-33000</f>
        <v>83692.3</v>
      </c>
    </row>
    <row r="97" spans="1:11" ht="52.5" customHeight="1" x14ac:dyDescent="0.35">
      <c r="A97" s="30" t="s">
        <v>19</v>
      </c>
      <c r="B97" s="30" t="s">
        <v>15</v>
      </c>
      <c r="C97" s="85" t="s">
        <v>21</v>
      </c>
      <c r="D97" s="37" t="s">
        <v>25</v>
      </c>
      <c r="E97" s="37" t="s">
        <v>23</v>
      </c>
      <c r="F97" s="69">
        <v>42934</v>
      </c>
      <c r="G97" s="29">
        <v>43000</v>
      </c>
      <c r="H97" s="40">
        <v>29756.07</v>
      </c>
    </row>
    <row r="98" spans="1:11" ht="52.5" customHeight="1" x14ac:dyDescent="0.35">
      <c r="A98" s="30" t="s">
        <v>20</v>
      </c>
      <c r="B98" s="30" t="s">
        <v>15</v>
      </c>
      <c r="C98" s="85" t="s">
        <v>22</v>
      </c>
      <c r="D98" s="37" t="s">
        <v>25</v>
      </c>
      <c r="E98" s="37" t="s">
        <v>23</v>
      </c>
      <c r="F98" s="69">
        <v>43000</v>
      </c>
      <c r="G98" s="29">
        <v>43081</v>
      </c>
      <c r="H98" s="40">
        <v>29035.98</v>
      </c>
    </row>
    <row r="99" spans="1:11" ht="52.5" customHeight="1" x14ac:dyDescent="0.35">
      <c r="A99" s="30" t="s">
        <v>14</v>
      </c>
      <c r="B99" s="27"/>
      <c r="C99" s="30" t="s">
        <v>28</v>
      </c>
      <c r="D99" s="37" t="s">
        <v>25</v>
      </c>
      <c r="E99" s="32" t="s">
        <v>27</v>
      </c>
      <c r="F99" s="69">
        <v>43150</v>
      </c>
      <c r="G99" s="29">
        <v>43171</v>
      </c>
      <c r="H99" s="33">
        <v>9025.8799999999992</v>
      </c>
    </row>
    <row r="100" spans="1:11" ht="52.5" customHeight="1" x14ac:dyDescent="0.35">
      <c r="A100" s="27"/>
      <c r="B100" s="27"/>
      <c r="C100" s="30" t="s">
        <v>29</v>
      </c>
      <c r="D100" s="28"/>
      <c r="E100" s="32"/>
      <c r="F100" s="34"/>
      <c r="G100" s="29"/>
      <c r="H100" s="35">
        <v>8758.5</v>
      </c>
    </row>
    <row r="101" spans="1:11" ht="52.5" customHeight="1" x14ac:dyDescent="0.35">
      <c r="A101" s="27"/>
      <c r="B101" s="30" t="s">
        <v>15</v>
      </c>
      <c r="C101" s="30" t="s">
        <v>26</v>
      </c>
      <c r="D101" s="28"/>
      <c r="E101" s="32"/>
      <c r="F101" s="34"/>
      <c r="G101" s="29"/>
      <c r="H101" s="33">
        <v>30079.59</v>
      </c>
    </row>
    <row r="102" spans="1:11" x14ac:dyDescent="0.35">
      <c r="A102" s="22"/>
      <c r="B102" s="22"/>
      <c r="C102" s="23"/>
      <c r="D102" s="24"/>
      <c r="E102" s="24"/>
      <c r="F102" s="25"/>
      <c r="G102" s="25"/>
      <c r="H102" s="26"/>
    </row>
    <row r="103" spans="1:11" ht="38.25" customHeight="1" x14ac:dyDescent="0.35">
      <c r="G103" s="50" t="s">
        <v>11</v>
      </c>
      <c r="H103" s="76">
        <f>SUM(H95:H101)</f>
        <v>208541.27000000002</v>
      </c>
      <c r="J103" s="6">
        <f>H103-I103</f>
        <v>208541.27000000002</v>
      </c>
    </row>
    <row r="105" spans="1:11" x14ac:dyDescent="0.35">
      <c r="A105" s="22"/>
      <c r="B105" s="22"/>
      <c r="C105" s="23"/>
      <c r="D105" s="24"/>
      <c r="E105" s="24"/>
      <c r="F105" s="25"/>
      <c r="G105" s="25"/>
      <c r="H105" s="26"/>
      <c r="I105" s="10"/>
      <c r="J105" s="10"/>
      <c r="K105" s="10"/>
    </row>
    <row r="106" spans="1:11" hidden="1" x14ac:dyDescent="0.35">
      <c r="A106" s="22"/>
      <c r="B106" s="22"/>
      <c r="C106" s="23"/>
      <c r="D106" s="24"/>
      <c r="E106" s="24"/>
      <c r="F106" s="25"/>
      <c r="G106" s="25"/>
      <c r="H106" s="26"/>
      <c r="I106" s="10"/>
      <c r="J106" s="10"/>
      <c r="K106" s="10"/>
    </row>
    <row r="107" spans="1:11" hidden="1" x14ac:dyDescent="0.35">
      <c r="A107" s="22"/>
      <c r="B107" s="22"/>
      <c r="C107" s="23"/>
      <c r="D107" s="24"/>
      <c r="E107" s="24"/>
      <c r="F107" s="25"/>
      <c r="G107" s="25"/>
      <c r="H107" s="26"/>
      <c r="I107" s="10"/>
      <c r="J107" s="10"/>
      <c r="K107" s="10"/>
    </row>
    <row r="108" spans="1:11" hidden="1" x14ac:dyDescent="0.35">
      <c r="A108" s="22"/>
      <c r="B108" s="22"/>
      <c r="C108" s="23"/>
      <c r="D108" s="24"/>
      <c r="E108" s="24"/>
      <c r="F108" s="25"/>
      <c r="G108" s="25"/>
      <c r="H108" s="26"/>
      <c r="I108" s="10"/>
      <c r="J108" s="10"/>
      <c r="K108" s="10"/>
    </row>
    <row r="109" spans="1:11" hidden="1" x14ac:dyDescent="0.35">
      <c r="A109" s="21" t="s">
        <v>30</v>
      </c>
      <c r="B109" s="21"/>
      <c r="C109" s="23"/>
      <c r="D109" s="24"/>
      <c r="E109" s="24"/>
      <c r="F109" s="25"/>
      <c r="G109" s="25"/>
      <c r="H109" s="26"/>
      <c r="I109" s="10"/>
      <c r="J109" s="10"/>
      <c r="K109" s="10"/>
    </row>
    <row r="110" spans="1:11" hidden="1" x14ac:dyDescent="0.35">
      <c r="A110" s="90" t="s">
        <v>0</v>
      </c>
      <c r="B110" s="91"/>
      <c r="C110" s="92"/>
      <c r="D110" s="90" t="s">
        <v>1</v>
      </c>
      <c r="E110" s="92"/>
      <c r="F110" s="93" t="s">
        <v>10</v>
      </c>
      <c r="G110" s="93" t="s">
        <v>9</v>
      </c>
      <c r="H110" s="96" t="s">
        <v>3</v>
      </c>
      <c r="I110" s="10"/>
      <c r="J110" s="10"/>
      <c r="K110" s="10"/>
    </row>
    <row r="111" spans="1:11" ht="43.5" hidden="1" x14ac:dyDescent="0.35">
      <c r="A111" s="42" t="s">
        <v>4</v>
      </c>
      <c r="B111" s="42" t="s">
        <v>2</v>
      </c>
      <c r="C111" s="18" t="s">
        <v>5</v>
      </c>
      <c r="D111" s="19" t="s">
        <v>6</v>
      </c>
      <c r="E111" s="20" t="s">
        <v>8</v>
      </c>
      <c r="F111" s="94"/>
      <c r="G111" s="95"/>
      <c r="H111" s="97"/>
      <c r="I111" s="10"/>
      <c r="J111" s="10"/>
      <c r="K111" s="10"/>
    </row>
    <row r="112" spans="1:11" hidden="1" x14ac:dyDescent="0.35">
      <c r="A112" s="58"/>
      <c r="B112" s="58"/>
      <c r="C112" s="86"/>
      <c r="D112" s="58"/>
      <c r="E112" s="58"/>
      <c r="F112" s="57"/>
      <c r="G112" s="57"/>
      <c r="H112" s="56"/>
      <c r="I112" s="10"/>
      <c r="J112" s="10"/>
      <c r="K112" s="10"/>
    </row>
    <row r="113" spans="1:11" hidden="1" x14ac:dyDescent="0.35">
      <c r="A113" s="58"/>
      <c r="B113" s="58"/>
      <c r="C113" s="86"/>
      <c r="D113" s="58"/>
      <c r="E113" s="58"/>
      <c r="F113" s="57"/>
      <c r="G113" s="57"/>
      <c r="H113" s="56"/>
      <c r="I113" s="10"/>
      <c r="J113" s="10"/>
      <c r="K113" s="10"/>
    </row>
    <row r="114" spans="1:11" hidden="1" x14ac:dyDescent="0.35">
      <c r="A114" s="58"/>
      <c r="B114" s="58"/>
      <c r="C114" s="86"/>
      <c r="D114" s="58"/>
      <c r="E114" s="58"/>
      <c r="F114" s="57"/>
      <c r="G114" s="57"/>
      <c r="H114" s="56"/>
      <c r="I114" s="10"/>
      <c r="J114" s="10"/>
      <c r="K114" s="10"/>
    </row>
    <row r="115" spans="1:11" hidden="1" x14ac:dyDescent="0.35">
      <c r="A115" s="58"/>
      <c r="B115" s="58"/>
      <c r="C115" s="86"/>
      <c r="D115" s="58"/>
      <c r="E115" s="58"/>
      <c r="F115" s="57"/>
      <c r="G115" s="57"/>
      <c r="H115" s="56"/>
      <c r="I115" s="10"/>
      <c r="J115" s="10"/>
      <c r="K115" s="10"/>
    </row>
    <row r="116" spans="1:11" hidden="1" x14ac:dyDescent="0.35">
      <c r="A116" s="58"/>
      <c r="B116" s="58"/>
      <c r="C116" s="86"/>
      <c r="D116" s="58"/>
      <c r="E116" s="58"/>
      <c r="F116" s="57"/>
      <c r="G116" s="57"/>
      <c r="H116" s="56"/>
      <c r="I116" s="10"/>
      <c r="J116" s="10"/>
      <c r="K116" s="10"/>
    </row>
    <row r="117" spans="1:11" hidden="1" x14ac:dyDescent="0.35">
      <c r="A117" s="22"/>
      <c r="B117" s="22"/>
      <c r="C117" s="23"/>
      <c r="D117" s="24"/>
      <c r="E117" s="24"/>
      <c r="F117" s="25"/>
      <c r="G117" s="25"/>
      <c r="H117" s="26"/>
      <c r="I117" s="10"/>
      <c r="J117" s="10"/>
      <c r="K117" s="10"/>
    </row>
    <row r="118" spans="1:11" hidden="1" x14ac:dyDescent="0.35">
      <c r="A118" s="22"/>
      <c r="B118" s="22"/>
      <c r="C118" s="23"/>
      <c r="D118" s="24"/>
      <c r="E118" s="24"/>
      <c r="F118" s="25"/>
      <c r="G118" s="25" t="s">
        <v>11</v>
      </c>
      <c r="H118" s="26">
        <f>SUM(H112:H117)</f>
        <v>0</v>
      </c>
      <c r="I118" s="10"/>
      <c r="J118" s="10"/>
      <c r="K118" s="10"/>
    </row>
    <row r="119" spans="1:11" hidden="1" x14ac:dyDescent="0.35">
      <c r="A119" s="22"/>
      <c r="B119" s="22"/>
      <c r="C119" s="23"/>
      <c r="D119" s="24"/>
      <c r="E119" s="24"/>
      <c r="F119" s="25"/>
      <c r="G119" s="25"/>
      <c r="H119" s="26"/>
      <c r="I119" s="10"/>
      <c r="J119" s="10"/>
      <c r="K119" s="10"/>
    </row>
    <row r="120" spans="1:11" hidden="1" x14ac:dyDescent="0.35">
      <c r="A120" s="22"/>
      <c r="B120" s="22"/>
      <c r="C120" s="23"/>
      <c r="D120" s="24"/>
      <c r="E120" s="24"/>
      <c r="F120" s="25"/>
      <c r="G120" s="25"/>
      <c r="H120" s="26"/>
      <c r="I120" s="10"/>
      <c r="J120" s="10"/>
      <c r="K120" s="10"/>
    </row>
    <row r="121" spans="1:11" hidden="1" x14ac:dyDescent="0.35">
      <c r="A121" s="22"/>
      <c r="B121" s="22"/>
      <c r="C121" s="23"/>
      <c r="D121" s="24"/>
      <c r="E121" s="24"/>
      <c r="F121" s="25"/>
      <c r="G121" s="25"/>
      <c r="H121" s="26"/>
      <c r="I121" s="10"/>
      <c r="J121" s="10"/>
      <c r="K121" s="10"/>
    </row>
    <row r="122" spans="1:11" hidden="1" x14ac:dyDescent="0.35">
      <c r="A122" s="22"/>
      <c r="B122" s="22"/>
      <c r="C122" s="23"/>
      <c r="D122" s="24"/>
      <c r="E122" s="24"/>
      <c r="F122" s="25"/>
      <c r="G122" s="25"/>
      <c r="H122" s="26"/>
      <c r="I122" s="10"/>
      <c r="J122" s="10"/>
      <c r="K122" s="10"/>
    </row>
    <row r="123" spans="1:11" hidden="1" x14ac:dyDescent="0.35">
      <c r="A123" s="22"/>
      <c r="B123" s="22"/>
      <c r="C123" s="23"/>
      <c r="D123" s="24"/>
      <c r="E123" s="24"/>
      <c r="F123" s="25"/>
      <c r="G123" s="25"/>
      <c r="H123" s="26"/>
      <c r="I123" s="10"/>
      <c r="J123" s="10"/>
      <c r="K123" s="10"/>
    </row>
    <row r="124" spans="1:11" hidden="1" x14ac:dyDescent="0.35">
      <c r="A124" s="22"/>
      <c r="B124" s="22"/>
      <c r="C124" s="23"/>
      <c r="D124" s="24"/>
      <c r="E124" s="24"/>
      <c r="F124" s="25"/>
      <c r="G124" s="25"/>
      <c r="H124" s="26"/>
      <c r="I124" s="10"/>
      <c r="J124" s="10"/>
      <c r="K124" s="10"/>
    </row>
    <row r="125" spans="1:11" hidden="1" x14ac:dyDescent="0.35">
      <c r="A125" s="22"/>
      <c r="B125" s="22"/>
      <c r="C125" s="23"/>
      <c r="D125" s="24"/>
      <c r="E125" s="24"/>
      <c r="F125" s="25"/>
      <c r="G125" s="25"/>
      <c r="H125" s="26"/>
      <c r="I125" s="10"/>
      <c r="J125" s="10"/>
      <c r="K125" s="10"/>
    </row>
    <row r="126" spans="1:11" hidden="1" x14ac:dyDescent="0.35">
      <c r="A126" s="21" t="s">
        <v>56</v>
      </c>
      <c r="B126" s="21"/>
      <c r="C126" s="23"/>
      <c r="D126" s="24"/>
      <c r="E126" s="24"/>
      <c r="F126" s="25"/>
      <c r="G126" s="25"/>
      <c r="H126" s="26"/>
      <c r="I126" s="10"/>
      <c r="J126" s="10"/>
      <c r="K126" s="10"/>
    </row>
    <row r="127" spans="1:11" hidden="1" x14ac:dyDescent="0.35">
      <c r="A127" s="90" t="s">
        <v>0</v>
      </c>
      <c r="B127" s="91"/>
      <c r="C127" s="92"/>
      <c r="D127" s="90" t="s">
        <v>1</v>
      </c>
      <c r="E127" s="92"/>
      <c r="F127" s="93" t="s">
        <v>10</v>
      </c>
      <c r="G127" s="93" t="s">
        <v>9</v>
      </c>
      <c r="H127" s="96" t="s">
        <v>3</v>
      </c>
      <c r="I127" s="10"/>
      <c r="J127" s="10"/>
      <c r="K127" s="10"/>
    </row>
    <row r="128" spans="1:11" ht="43.5" hidden="1" x14ac:dyDescent="0.35">
      <c r="A128" s="42" t="s">
        <v>4</v>
      </c>
      <c r="B128" s="42" t="s">
        <v>2</v>
      </c>
      <c r="C128" s="18" t="s">
        <v>5</v>
      </c>
      <c r="D128" s="19" t="s">
        <v>6</v>
      </c>
      <c r="E128" s="20" t="s">
        <v>8</v>
      </c>
      <c r="F128" s="94"/>
      <c r="G128" s="95"/>
      <c r="H128" s="97"/>
      <c r="I128" s="10"/>
      <c r="J128" s="10"/>
      <c r="K128" s="10"/>
    </row>
    <row r="129" spans="1:11" hidden="1" x14ac:dyDescent="0.35">
      <c r="A129" s="11"/>
      <c r="B129" s="11"/>
      <c r="C129" s="12"/>
      <c r="D129" s="54"/>
      <c r="E129" s="11"/>
      <c r="F129" s="52"/>
      <c r="G129" s="52"/>
      <c r="H129" s="51"/>
      <c r="I129" s="10"/>
      <c r="J129" s="10"/>
      <c r="K129" s="10"/>
    </row>
    <row r="130" spans="1:11" hidden="1" x14ac:dyDescent="0.35">
      <c r="A130" s="53"/>
      <c r="B130" s="53"/>
      <c r="C130" s="55"/>
      <c r="D130" s="54"/>
      <c r="E130" s="53"/>
      <c r="F130" s="52"/>
      <c r="G130" s="52"/>
      <c r="H130" s="51"/>
      <c r="I130" s="10"/>
      <c r="J130" s="10"/>
      <c r="K130" s="10"/>
    </row>
    <row r="131" spans="1:11" hidden="1" x14ac:dyDescent="0.35">
      <c r="A131" s="53"/>
      <c r="B131" s="53"/>
      <c r="C131" s="55"/>
      <c r="D131" s="54"/>
      <c r="E131" s="53"/>
      <c r="F131" s="52"/>
      <c r="G131" s="52"/>
      <c r="H131" s="51"/>
      <c r="I131" s="10"/>
      <c r="J131" s="10"/>
      <c r="K131" s="10"/>
    </row>
    <row r="132" spans="1:11" hidden="1" x14ac:dyDescent="0.35">
      <c r="A132" s="53"/>
      <c r="B132" s="53"/>
      <c r="C132" s="55"/>
      <c r="D132" s="54"/>
      <c r="E132" s="53"/>
      <c r="F132" s="52"/>
      <c r="G132" s="52"/>
      <c r="H132" s="51"/>
      <c r="I132" s="10"/>
      <c r="J132" s="10"/>
      <c r="K132" s="10"/>
    </row>
    <row r="133" spans="1:11" hidden="1" x14ac:dyDescent="0.35">
      <c r="A133" s="53"/>
      <c r="B133" s="53"/>
      <c r="C133" s="55"/>
      <c r="D133" s="54"/>
      <c r="E133" s="53"/>
      <c r="F133" s="52"/>
      <c r="G133" s="52"/>
      <c r="H133" s="51"/>
      <c r="I133" s="10"/>
      <c r="J133" s="10"/>
      <c r="K133" s="10"/>
    </row>
    <row r="134" spans="1:11" hidden="1" x14ac:dyDescent="0.35">
      <c r="A134" s="53"/>
      <c r="B134" s="53"/>
      <c r="C134" s="55"/>
      <c r="D134" s="54"/>
      <c r="E134" s="53"/>
      <c r="F134" s="52"/>
      <c r="G134" s="52"/>
      <c r="H134" s="51"/>
      <c r="I134" s="10"/>
      <c r="J134" s="10"/>
      <c r="K134" s="10"/>
    </row>
    <row r="135" spans="1:11" hidden="1" x14ac:dyDescent="0.35">
      <c r="A135" s="53"/>
      <c r="B135" s="53"/>
      <c r="C135" s="55"/>
      <c r="D135" s="54"/>
      <c r="E135" s="53"/>
      <c r="F135" s="52"/>
      <c r="G135" s="52"/>
      <c r="H135" s="51"/>
      <c r="I135" s="10"/>
      <c r="J135" s="10"/>
      <c r="K135" s="10"/>
    </row>
    <row r="136" spans="1:11" hidden="1" x14ac:dyDescent="0.35">
      <c r="A136" s="53"/>
      <c r="B136" s="53"/>
      <c r="C136" s="55"/>
      <c r="D136" s="54"/>
      <c r="E136" s="53"/>
      <c r="F136" s="52"/>
      <c r="G136" s="52"/>
      <c r="H136" s="51"/>
      <c r="I136" s="10"/>
      <c r="J136" s="10"/>
      <c r="K136" s="10"/>
    </row>
    <row r="137" spans="1:11" hidden="1" x14ac:dyDescent="0.35">
      <c r="A137" s="53"/>
      <c r="B137" s="53"/>
      <c r="C137" s="55"/>
      <c r="D137" s="54"/>
      <c r="E137" s="53"/>
      <c r="F137" s="52"/>
      <c r="G137" s="52"/>
      <c r="H137" s="51"/>
      <c r="I137" s="10"/>
      <c r="J137" s="10"/>
      <c r="K137" s="10"/>
    </row>
    <row r="138" spans="1:11" hidden="1" x14ac:dyDescent="0.35">
      <c r="A138" s="53"/>
      <c r="B138" s="53"/>
      <c r="C138" s="55"/>
      <c r="D138" s="54"/>
      <c r="E138" s="53"/>
      <c r="F138" s="52"/>
      <c r="G138" s="52"/>
      <c r="H138" s="51"/>
      <c r="I138" s="10"/>
      <c r="J138" s="10"/>
      <c r="K138" s="10"/>
    </row>
    <row r="139" spans="1:11" hidden="1" x14ac:dyDescent="0.35">
      <c r="A139" s="53"/>
      <c r="B139" s="53"/>
      <c r="C139" s="55"/>
      <c r="D139" s="54"/>
      <c r="E139" s="53"/>
      <c r="F139" s="52"/>
      <c r="G139" s="52"/>
      <c r="H139" s="51"/>
      <c r="I139" s="10"/>
      <c r="J139" s="10"/>
      <c r="K139" s="10"/>
    </row>
    <row r="140" spans="1:11" hidden="1" x14ac:dyDescent="0.35">
      <c r="A140" s="53"/>
      <c r="B140" s="53"/>
      <c r="C140" s="55"/>
      <c r="D140" s="54"/>
      <c r="E140" s="53"/>
      <c r="F140" s="52"/>
      <c r="G140" s="52"/>
      <c r="H140" s="51"/>
      <c r="I140" s="10"/>
      <c r="J140" s="10"/>
      <c r="K140" s="10"/>
    </row>
    <row r="141" spans="1:11" hidden="1" x14ac:dyDescent="0.35">
      <c r="A141" s="53"/>
      <c r="B141" s="53"/>
      <c r="C141" s="55"/>
      <c r="D141" s="54"/>
      <c r="E141" s="53"/>
      <c r="F141" s="52"/>
      <c r="G141" s="52"/>
      <c r="H141" s="51"/>
      <c r="I141" s="10"/>
      <c r="J141" s="10"/>
      <c r="K141" s="10"/>
    </row>
    <row r="142" spans="1:11" hidden="1" x14ac:dyDescent="0.35">
      <c r="A142" s="53"/>
      <c r="B142" s="53"/>
      <c r="C142" s="55"/>
      <c r="D142" s="54"/>
      <c r="E142" s="53"/>
      <c r="F142" s="52"/>
      <c r="G142" s="52"/>
      <c r="H142" s="51"/>
      <c r="I142" s="10"/>
      <c r="J142" s="10"/>
      <c r="K142" s="10"/>
    </row>
    <row r="143" spans="1:11" hidden="1" x14ac:dyDescent="0.35">
      <c r="A143" s="53"/>
      <c r="B143" s="53"/>
      <c r="C143" s="55"/>
      <c r="D143" s="54"/>
      <c r="E143" s="53"/>
      <c r="F143" s="52"/>
      <c r="G143" s="52"/>
      <c r="H143" s="51"/>
      <c r="I143" s="10"/>
      <c r="J143" s="10"/>
      <c r="K143" s="10"/>
    </row>
    <row r="144" spans="1:11" hidden="1" x14ac:dyDescent="0.35">
      <c r="A144" s="22"/>
      <c r="B144" s="22"/>
      <c r="C144" s="23"/>
      <c r="D144" s="24"/>
      <c r="E144" s="24"/>
      <c r="F144" s="25"/>
      <c r="G144" s="25"/>
      <c r="H144" s="26"/>
      <c r="I144" s="10"/>
      <c r="J144" s="10"/>
      <c r="K144" s="10"/>
    </row>
    <row r="145" spans="1:11" hidden="1" x14ac:dyDescent="0.35">
      <c r="A145" s="22"/>
      <c r="B145" s="22"/>
      <c r="C145" s="23"/>
      <c r="D145" s="24"/>
      <c r="E145" s="24"/>
      <c r="F145" s="25"/>
      <c r="G145" s="25" t="s">
        <v>11</v>
      </c>
      <c r="H145" s="26">
        <f>SUM(H129:H144)</f>
        <v>0</v>
      </c>
      <c r="I145" s="10"/>
      <c r="J145" s="10"/>
      <c r="K145" s="10"/>
    </row>
    <row r="146" spans="1:11" hidden="1" x14ac:dyDescent="0.35">
      <c r="A146" s="22"/>
      <c r="B146" s="22"/>
      <c r="C146" s="23"/>
      <c r="D146" s="24"/>
      <c r="E146" s="24"/>
      <c r="F146" s="25"/>
      <c r="G146" s="25"/>
      <c r="H146" s="26"/>
      <c r="I146" s="10"/>
      <c r="J146" s="10"/>
      <c r="K146" s="10"/>
    </row>
    <row r="148" spans="1:11" ht="31.9" customHeight="1" x14ac:dyDescent="0.35">
      <c r="A148" s="21" t="s">
        <v>160</v>
      </c>
      <c r="B148" s="21"/>
      <c r="C148" s="23"/>
      <c r="D148" s="24"/>
      <c r="E148" s="24"/>
      <c r="F148" s="25"/>
      <c r="G148" s="25"/>
      <c r="H148" s="26"/>
      <c r="I148" s="10"/>
      <c r="J148" s="10"/>
      <c r="K148" s="10"/>
    </row>
    <row r="149" spans="1:11" x14ac:dyDescent="0.35">
      <c r="A149" s="90" t="s">
        <v>0</v>
      </c>
      <c r="B149" s="91"/>
      <c r="C149" s="92"/>
      <c r="D149" s="90" t="s">
        <v>1</v>
      </c>
      <c r="E149" s="92"/>
      <c r="F149" s="93" t="s">
        <v>10</v>
      </c>
      <c r="G149" s="93" t="s">
        <v>9</v>
      </c>
      <c r="H149" s="96" t="s">
        <v>3</v>
      </c>
      <c r="I149" s="10"/>
      <c r="J149" s="10"/>
      <c r="K149" s="10"/>
    </row>
    <row r="150" spans="1:11" ht="57.4" customHeight="1" x14ac:dyDescent="0.35">
      <c r="A150" s="42" t="s">
        <v>4</v>
      </c>
      <c r="B150" s="42" t="s">
        <v>2</v>
      </c>
      <c r="C150" s="18" t="s">
        <v>5</v>
      </c>
      <c r="D150" s="19" t="s">
        <v>6</v>
      </c>
      <c r="E150" s="20" t="s">
        <v>8</v>
      </c>
      <c r="F150" s="94"/>
      <c r="G150" s="95"/>
      <c r="H150" s="97"/>
      <c r="I150" s="10"/>
      <c r="J150" s="10"/>
      <c r="K150" s="10"/>
    </row>
    <row r="151" spans="1:11" ht="57.4" customHeight="1" x14ac:dyDescent="0.35">
      <c r="A151" s="27" t="s">
        <v>161</v>
      </c>
      <c r="B151" s="27" t="s">
        <v>52</v>
      </c>
      <c r="C151" s="30" t="s">
        <v>162</v>
      </c>
      <c r="D151" s="28" t="s">
        <v>25</v>
      </c>
      <c r="E151" s="32" t="s">
        <v>17</v>
      </c>
      <c r="F151" s="69">
        <v>42828</v>
      </c>
      <c r="G151" s="29">
        <v>42829</v>
      </c>
      <c r="H151" s="35">
        <v>23440</v>
      </c>
      <c r="I151" s="10"/>
      <c r="J151" s="10"/>
      <c r="K151" s="10"/>
    </row>
    <row r="152" spans="1:11" ht="57.4" customHeight="1" x14ac:dyDescent="0.35">
      <c r="A152" s="27" t="s">
        <v>163</v>
      </c>
      <c r="B152" s="27" t="s">
        <v>52</v>
      </c>
      <c r="C152" s="30" t="s">
        <v>164</v>
      </c>
      <c r="D152" s="28" t="s">
        <v>25</v>
      </c>
      <c r="E152" s="32" t="s">
        <v>17</v>
      </c>
      <c r="F152" s="69">
        <v>42874</v>
      </c>
      <c r="G152" s="29">
        <v>42874</v>
      </c>
      <c r="H152" s="35">
        <v>19789</v>
      </c>
      <c r="I152" s="10"/>
      <c r="J152" s="10"/>
      <c r="K152" s="10"/>
    </row>
    <row r="153" spans="1:11" ht="57.4" customHeight="1" x14ac:dyDescent="0.35">
      <c r="A153" s="27" t="s">
        <v>165</v>
      </c>
      <c r="B153" s="27" t="s">
        <v>52</v>
      </c>
      <c r="C153" s="30" t="s">
        <v>166</v>
      </c>
      <c r="D153" s="28" t="s">
        <v>25</v>
      </c>
      <c r="E153" s="32" t="s">
        <v>17</v>
      </c>
      <c r="F153" s="69">
        <v>42874</v>
      </c>
      <c r="G153" s="29">
        <v>42874</v>
      </c>
      <c r="H153" s="65" t="s">
        <v>167</v>
      </c>
      <c r="I153" s="10"/>
      <c r="J153" s="10"/>
      <c r="K153" s="10"/>
    </row>
    <row r="154" spans="1:11" ht="57.4" customHeight="1" x14ac:dyDescent="0.35">
      <c r="A154" s="27" t="s">
        <v>168</v>
      </c>
      <c r="B154" s="27" t="s">
        <v>52</v>
      </c>
      <c r="C154" s="30" t="s">
        <v>169</v>
      </c>
      <c r="D154" s="28" t="s">
        <v>25</v>
      </c>
      <c r="E154" s="32" t="s">
        <v>17</v>
      </c>
      <c r="F154" s="69">
        <v>42922</v>
      </c>
      <c r="G154" s="29">
        <v>42922</v>
      </c>
      <c r="H154" s="35">
        <v>27712</v>
      </c>
      <c r="I154" s="10"/>
      <c r="J154" s="10"/>
      <c r="K154" s="10"/>
    </row>
    <row r="155" spans="1:11" ht="57.4" customHeight="1" x14ac:dyDescent="0.35">
      <c r="A155" s="27" t="s">
        <v>170</v>
      </c>
      <c r="B155" s="27" t="s">
        <v>52</v>
      </c>
      <c r="C155" s="30" t="s">
        <v>171</v>
      </c>
      <c r="D155" s="28" t="s">
        <v>25</v>
      </c>
      <c r="E155" s="32" t="s">
        <v>17</v>
      </c>
      <c r="F155" s="69">
        <v>42885</v>
      </c>
      <c r="G155" s="29">
        <v>42886</v>
      </c>
      <c r="H155" s="35">
        <v>38805</v>
      </c>
      <c r="I155" s="10"/>
      <c r="J155" s="10"/>
      <c r="K155" s="10"/>
    </row>
    <row r="156" spans="1:11" ht="57.4" customHeight="1" x14ac:dyDescent="0.35">
      <c r="A156" s="27" t="s">
        <v>172</v>
      </c>
      <c r="B156" s="27" t="s">
        <v>52</v>
      </c>
      <c r="C156" s="30" t="s">
        <v>173</v>
      </c>
      <c r="D156" s="28" t="s">
        <v>25</v>
      </c>
      <c r="E156" s="32" t="s">
        <v>17</v>
      </c>
      <c r="F156" s="69">
        <v>42878</v>
      </c>
      <c r="G156" s="29">
        <v>42878</v>
      </c>
      <c r="H156" s="35">
        <v>14819</v>
      </c>
      <c r="I156" s="10"/>
      <c r="J156" s="10"/>
      <c r="K156" s="10"/>
    </row>
    <row r="157" spans="1:11" ht="57.4" customHeight="1" x14ac:dyDescent="0.35">
      <c r="A157" s="27" t="s">
        <v>174</v>
      </c>
      <c r="B157" s="27" t="s">
        <v>52</v>
      </c>
      <c r="C157" s="30" t="s">
        <v>175</v>
      </c>
      <c r="D157" s="28" t="s">
        <v>25</v>
      </c>
      <c r="E157" s="32" t="s">
        <v>17</v>
      </c>
      <c r="F157" s="69">
        <v>42834</v>
      </c>
      <c r="G157" s="29">
        <v>42834</v>
      </c>
      <c r="H157" s="35">
        <v>23203</v>
      </c>
      <c r="I157" s="10"/>
      <c r="J157" s="10"/>
      <c r="K157" s="10"/>
    </row>
    <row r="158" spans="1:11" ht="57.4" customHeight="1" x14ac:dyDescent="0.35">
      <c r="A158" s="27" t="s">
        <v>176</v>
      </c>
      <c r="B158" s="27" t="s">
        <v>52</v>
      </c>
      <c r="C158" s="30" t="s">
        <v>177</v>
      </c>
      <c r="D158" s="28" t="s">
        <v>25</v>
      </c>
      <c r="E158" s="32" t="s">
        <v>17</v>
      </c>
      <c r="F158" s="69">
        <v>42838</v>
      </c>
      <c r="G158" s="29">
        <v>42838</v>
      </c>
      <c r="H158" s="35">
        <v>22325</v>
      </c>
      <c r="I158" s="10"/>
      <c r="J158" s="10"/>
      <c r="K158" s="10"/>
    </row>
    <row r="159" spans="1:11" ht="57.4" customHeight="1" x14ac:dyDescent="0.35">
      <c r="A159" s="27" t="s">
        <v>19</v>
      </c>
      <c r="B159" s="27" t="s">
        <v>52</v>
      </c>
      <c r="C159" s="30" t="s">
        <v>178</v>
      </c>
      <c r="D159" s="28" t="s">
        <v>25</v>
      </c>
      <c r="E159" s="32" t="s">
        <v>17</v>
      </c>
      <c r="F159" s="69">
        <v>42828</v>
      </c>
      <c r="G159" s="29">
        <v>42831</v>
      </c>
      <c r="H159" s="35">
        <v>73344</v>
      </c>
      <c r="I159" s="10"/>
      <c r="J159" s="10"/>
      <c r="K159" s="10"/>
    </row>
    <row r="160" spans="1:11" ht="57.4" customHeight="1" x14ac:dyDescent="0.35">
      <c r="A160" s="27" t="s">
        <v>179</v>
      </c>
      <c r="B160" s="27" t="s">
        <v>52</v>
      </c>
      <c r="C160" s="30" t="s">
        <v>180</v>
      </c>
      <c r="D160" s="28" t="s">
        <v>25</v>
      </c>
      <c r="E160" s="32" t="s">
        <v>17</v>
      </c>
      <c r="F160" s="69">
        <v>42860</v>
      </c>
      <c r="G160" s="29">
        <v>42860</v>
      </c>
      <c r="H160" s="35">
        <v>44940</v>
      </c>
      <c r="I160" s="10"/>
      <c r="J160" s="10"/>
      <c r="K160" s="10"/>
    </row>
    <row r="161" spans="1:11" ht="57.4" customHeight="1" x14ac:dyDescent="0.35">
      <c r="A161" s="27" t="s">
        <v>181</v>
      </c>
      <c r="B161" s="27" t="s">
        <v>52</v>
      </c>
      <c r="C161" s="30" t="s">
        <v>182</v>
      </c>
      <c r="D161" s="28" t="s">
        <v>25</v>
      </c>
      <c r="E161" s="32" t="s">
        <v>17</v>
      </c>
      <c r="F161" s="69">
        <v>42864</v>
      </c>
      <c r="G161" s="29">
        <v>42864</v>
      </c>
      <c r="H161" s="35">
        <v>37605</v>
      </c>
      <c r="I161" s="10"/>
      <c r="J161" s="10"/>
      <c r="K161" s="10"/>
    </row>
    <row r="162" spans="1:11" ht="57.4" customHeight="1" x14ac:dyDescent="0.35">
      <c r="A162" s="27" t="s">
        <v>183</v>
      </c>
      <c r="B162" s="27" t="s">
        <v>52</v>
      </c>
      <c r="C162" s="30" t="s">
        <v>184</v>
      </c>
      <c r="D162" s="28" t="s">
        <v>25</v>
      </c>
      <c r="E162" s="32" t="s">
        <v>17</v>
      </c>
      <c r="F162" s="69">
        <v>42835</v>
      </c>
      <c r="G162" s="29">
        <v>42837</v>
      </c>
      <c r="H162" s="35">
        <v>64205</v>
      </c>
      <c r="I162" s="10"/>
      <c r="J162" s="10"/>
      <c r="K162" s="10"/>
    </row>
    <row r="163" spans="1:11" ht="57.4" customHeight="1" x14ac:dyDescent="0.35">
      <c r="A163" s="27" t="s">
        <v>185</v>
      </c>
      <c r="B163" s="27" t="s">
        <v>52</v>
      </c>
      <c r="C163" s="30" t="s">
        <v>186</v>
      </c>
      <c r="D163" s="28" t="s">
        <v>25</v>
      </c>
      <c r="E163" s="32" t="s">
        <v>17</v>
      </c>
      <c r="F163" s="69">
        <v>42885</v>
      </c>
      <c r="G163" s="29">
        <v>42887</v>
      </c>
      <c r="H163" s="35">
        <v>93715</v>
      </c>
      <c r="I163" s="10"/>
      <c r="J163" s="10"/>
      <c r="K163" s="10"/>
    </row>
    <row r="164" spans="1:11" ht="56.5" customHeight="1" x14ac:dyDescent="0.35">
      <c r="A164" s="27" t="s">
        <v>187</v>
      </c>
      <c r="B164" s="27" t="s">
        <v>52</v>
      </c>
      <c r="C164" s="30" t="s">
        <v>188</v>
      </c>
      <c r="D164" s="28" t="s">
        <v>25</v>
      </c>
      <c r="E164" s="32" t="s">
        <v>17</v>
      </c>
      <c r="F164" s="69">
        <v>42905</v>
      </c>
      <c r="G164" s="29">
        <v>42908</v>
      </c>
      <c r="H164" s="35">
        <v>86075</v>
      </c>
      <c r="I164" s="10"/>
      <c r="J164" s="10"/>
      <c r="K164" s="10"/>
    </row>
    <row r="165" spans="1:11" ht="57.65" customHeight="1" x14ac:dyDescent="0.35">
      <c r="A165" s="27" t="s">
        <v>189</v>
      </c>
      <c r="B165" s="27" t="s">
        <v>52</v>
      </c>
      <c r="C165" s="30" t="s">
        <v>190</v>
      </c>
      <c r="D165" s="28" t="s">
        <v>25</v>
      </c>
      <c r="E165" s="32" t="s">
        <v>17</v>
      </c>
      <c r="F165" s="69">
        <v>42902</v>
      </c>
      <c r="G165" s="29">
        <v>42902</v>
      </c>
      <c r="H165" s="35">
        <v>13643</v>
      </c>
      <c r="I165" s="10"/>
      <c r="J165" s="10"/>
      <c r="K165" s="10"/>
    </row>
    <row r="166" spans="1:11" ht="57.65" customHeight="1" x14ac:dyDescent="0.35">
      <c r="A166" s="27" t="s">
        <v>191</v>
      </c>
      <c r="B166" s="27" t="s">
        <v>52</v>
      </c>
      <c r="C166" s="30" t="s">
        <v>192</v>
      </c>
      <c r="D166" s="28" t="s">
        <v>25</v>
      </c>
      <c r="E166" s="32" t="s">
        <v>17</v>
      </c>
      <c r="F166" s="69">
        <v>42837</v>
      </c>
      <c r="G166" s="29">
        <v>42837</v>
      </c>
      <c r="H166" s="35">
        <v>30818</v>
      </c>
      <c r="I166" s="10"/>
      <c r="J166" s="10"/>
      <c r="K166" s="10"/>
    </row>
    <row r="167" spans="1:11" ht="57.65" customHeight="1" x14ac:dyDescent="0.35">
      <c r="A167" s="27" t="s">
        <v>19</v>
      </c>
      <c r="B167" s="27" t="s">
        <v>52</v>
      </c>
      <c r="C167" s="30" t="s">
        <v>193</v>
      </c>
      <c r="D167" s="28" t="s">
        <v>25</v>
      </c>
      <c r="E167" s="32" t="s">
        <v>129</v>
      </c>
      <c r="F167" s="34" t="s">
        <v>19</v>
      </c>
      <c r="G167" s="29" t="s">
        <v>19</v>
      </c>
      <c r="H167" s="35">
        <v>150000</v>
      </c>
      <c r="I167" s="10"/>
      <c r="J167" s="10"/>
      <c r="K167" s="10"/>
    </row>
    <row r="168" spans="1:11" ht="57.65" customHeight="1" x14ac:dyDescent="0.35">
      <c r="A168" s="27" t="s">
        <v>194</v>
      </c>
      <c r="B168" s="27" t="s">
        <v>52</v>
      </c>
      <c r="C168" s="30" t="s">
        <v>195</v>
      </c>
      <c r="D168" s="28" t="s">
        <v>25</v>
      </c>
      <c r="E168" s="32" t="s">
        <v>129</v>
      </c>
      <c r="F168" s="72">
        <v>43185</v>
      </c>
      <c r="G168" s="31">
        <v>43186</v>
      </c>
      <c r="H168" s="73">
        <v>29928</v>
      </c>
      <c r="I168" s="10"/>
      <c r="J168" s="10"/>
      <c r="K168" s="10"/>
    </row>
    <row r="169" spans="1:11" ht="57.65" customHeight="1" x14ac:dyDescent="0.35">
      <c r="A169" s="27" t="s">
        <v>196</v>
      </c>
      <c r="B169" s="27" t="s">
        <v>52</v>
      </c>
      <c r="C169" s="30" t="s">
        <v>197</v>
      </c>
      <c r="D169" s="28" t="s">
        <v>25</v>
      </c>
      <c r="E169" s="32" t="s">
        <v>17</v>
      </c>
      <c r="F169" s="72">
        <v>43175</v>
      </c>
      <c r="G169" s="31">
        <v>43175</v>
      </c>
      <c r="H169" s="73">
        <v>38358</v>
      </c>
      <c r="I169" s="10"/>
      <c r="J169" s="10"/>
      <c r="K169" s="10"/>
    </row>
    <row r="170" spans="1:11" ht="57.65" customHeight="1" x14ac:dyDescent="0.35">
      <c r="A170" s="27" t="s">
        <v>19</v>
      </c>
      <c r="B170" s="27" t="s">
        <v>52</v>
      </c>
      <c r="C170" s="30" t="s">
        <v>26</v>
      </c>
      <c r="D170" s="28"/>
      <c r="E170" s="32"/>
      <c r="F170" s="43" t="s">
        <v>19</v>
      </c>
      <c r="G170" s="31" t="s">
        <v>19</v>
      </c>
      <c r="H170" s="73">
        <v>3398</v>
      </c>
      <c r="I170" s="10"/>
      <c r="J170" s="10"/>
      <c r="K170" s="10"/>
    </row>
    <row r="171" spans="1:11" ht="57.4" customHeight="1" x14ac:dyDescent="0.35">
      <c r="A171" s="53"/>
      <c r="B171" s="53"/>
      <c r="C171" s="59"/>
      <c r="D171" s="54"/>
      <c r="E171" s="54"/>
      <c r="F171" s="60"/>
      <c r="G171" s="74" t="s">
        <v>11</v>
      </c>
      <c r="H171" s="75">
        <f>SUM(H151:H170)</f>
        <v>836122</v>
      </c>
      <c r="I171" s="10"/>
      <c r="J171" s="10"/>
      <c r="K171" s="10"/>
    </row>
  </sheetData>
  <mergeCells count="42">
    <mergeCell ref="A149:C149"/>
    <mergeCell ref="D149:E149"/>
    <mergeCell ref="F149:F150"/>
    <mergeCell ref="G149:G150"/>
    <mergeCell ref="H149:H150"/>
    <mergeCell ref="A127:C127"/>
    <mergeCell ref="D127:E127"/>
    <mergeCell ref="F127:F128"/>
    <mergeCell ref="G127:G128"/>
    <mergeCell ref="H127:H128"/>
    <mergeCell ref="A110:C110"/>
    <mergeCell ref="D110:E110"/>
    <mergeCell ref="F110:F111"/>
    <mergeCell ref="G110:G111"/>
    <mergeCell ref="H110:H111"/>
    <mergeCell ref="A1:E1"/>
    <mergeCell ref="A3:H3"/>
    <mergeCell ref="A69:C69"/>
    <mergeCell ref="D69:E69"/>
    <mergeCell ref="F69:F70"/>
    <mergeCell ref="G69:G70"/>
    <mergeCell ref="H69:H70"/>
    <mergeCell ref="A38:C38"/>
    <mergeCell ref="D38:E38"/>
    <mergeCell ref="F38:F39"/>
    <mergeCell ref="G38:G39"/>
    <mergeCell ref="H38:H39"/>
    <mergeCell ref="G55:G56"/>
    <mergeCell ref="F55:F56"/>
    <mergeCell ref="D55:E55"/>
    <mergeCell ref="A55:C55"/>
    <mergeCell ref="A93:C93"/>
    <mergeCell ref="D93:E93"/>
    <mergeCell ref="F93:F94"/>
    <mergeCell ref="G93:G94"/>
    <mergeCell ref="H93:H94"/>
    <mergeCell ref="H55:H56"/>
    <mergeCell ref="A6:C6"/>
    <mergeCell ref="D6:E6"/>
    <mergeCell ref="F6:F7"/>
    <mergeCell ref="G6:G7"/>
    <mergeCell ref="H6:H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F15" sqref="F15"/>
    </sheetView>
  </sheetViews>
  <sheetFormatPr defaultRowHeight="14.5" x14ac:dyDescent="0.35"/>
  <cols>
    <col min="1" max="1" width="12.1796875" customWidth="1"/>
    <col min="2" max="2" width="11.453125" style="78" bestFit="1" customWidth="1"/>
  </cols>
  <sheetData>
    <row r="1" spans="1:2" x14ac:dyDescent="0.35">
      <c r="A1" t="s">
        <v>198</v>
      </c>
    </row>
    <row r="3" spans="1:2" x14ac:dyDescent="0.35">
      <c r="A3" t="s">
        <v>55</v>
      </c>
      <c r="B3" s="78">
        <f>'All Areas'!H35</f>
        <v>409441.01000000007</v>
      </c>
    </row>
    <row r="4" spans="1:2" x14ac:dyDescent="0.35">
      <c r="A4" t="s">
        <v>32</v>
      </c>
      <c r="B4" s="78">
        <f>'All Areas'!H53</f>
        <v>144939.19</v>
      </c>
    </row>
    <row r="5" spans="1:2" x14ac:dyDescent="0.35">
      <c r="A5" t="s">
        <v>54</v>
      </c>
      <c r="B5" s="78">
        <f>'All Areas'!H67</f>
        <v>307323.59999999998</v>
      </c>
    </row>
    <row r="6" spans="1:2" x14ac:dyDescent="0.35">
      <c r="A6" t="s">
        <v>53</v>
      </c>
      <c r="B6" s="78">
        <f>'All Areas'!H90</f>
        <v>223703.63999999998</v>
      </c>
    </row>
    <row r="7" spans="1:2" x14ac:dyDescent="0.35">
      <c r="A7" t="s">
        <v>15</v>
      </c>
      <c r="B7" s="78">
        <f>'All Areas'!H103</f>
        <v>208541.27000000002</v>
      </c>
    </row>
    <row r="8" spans="1:2" x14ac:dyDescent="0.35">
      <c r="A8" t="s">
        <v>52</v>
      </c>
      <c r="B8" s="78">
        <f>'All Areas'!H171</f>
        <v>836122</v>
      </c>
    </row>
    <row r="9" spans="1:2" x14ac:dyDescent="0.35">
      <c r="A9" s="7" t="s">
        <v>11</v>
      </c>
      <c r="B9" s="79">
        <f>SUM(B3:B8)</f>
        <v>2130070.71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Areas</vt:lpstr>
      <vt:lpstr>Summary</vt:lpstr>
    </vt:vector>
  </TitlesOfParts>
  <Company>Cumbria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Clay</dc:creator>
  <cp:lastModifiedBy>Reeves, Hazel J</cp:lastModifiedBy>
  <cp:lastPrinted>2017-04-24T13:47:42Z</cp:lastPrinted>
  <dcterms:created xsi:type="dcterms:W3CDTF">2016-02-23T17:49:41Z</dcterms:created>
  <dcterms:modified xsi:type="dcterms:W3CDTF">2020-06-15T13:51:52Z</dcterms:modified>
</cp:coreProperties>
</file>