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arkhouse\Highways Capital Programme\2020-2021 HCP Monitoring\Finance\Pothole\"/>
    </mc:Choice>
  </mc:AlternateContent>
  <bookViews>
    <workbookView xWindow="230" yWindow="570" windowWidth="12600" windowHeight="5730"/>
  </bookViews>
  <sheets>
    <sheet name="19-20 Pothole Fund Action Plan" sheetId="3" r:id="rId1"/>
    <sheet name="Summary" sheetId="4" r:id="rId2"/>
    <sheet name="Drop Down Lists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'19-20 Pothole Fund Action Plan'!$A$1:$L$91</definedName>
  </definedNames>
  <calcPr calcId="162913"/>
</workbook>
</file>

<file path=xl/calcChain.xml><?xml version="1.0" encoding="utf-8"?>
<calcChain xmlns="http://schemas.openxmlformats.org/spreadsheetml/2006/main">
  <c r="B8" i="4" l="1"/>
  <c r="B7" i="4"/>
  <c r="B6" i="4"/>
  <c r="B5" i="4"/>
  <c r="B4" i="4"/>
  <c r="B3" i="4"/>
  <c r="B9" i="4" l="1"/>
  <c r="L99" i="3"/>
  <c r="L65" i="3" l="1"/>
  <c r="L36" i="3" l="1"/>
  <c r="L25" i="3" l="1"/>
  <c r="L85" i="3" l="1"/>
  <c r="L88" i="3" s="1"/>
  <c r="L46" i="3" l="1"/>
  <c r="L52" i="3" s="1"/>
  <c r="L101" i="3" s="1"/>
</calcChain>
</file>

<file path=xl/sharedStrings.xml><?xml version="1.0" encoding="utf-8"?>
<sst xmlns="http://schemas.openxmlformats.org/spreadsheetml/2006/main" count="542" uniqueCount="147">
  <si>
    <t>Scheme Name</t>
  </si>
  <si>
    <t>Scheme Details</t>
  </si>
  <si>
    <t>District</t>
  </si>
  <si>
    <t>Road No.</t>
  </si>
  <si>
    <t>Name</t>
  </si>
  <si>
    <t>Asset Groups</t>
  </si>
  <si>
    <t>Pot Hole Action Fund report</t>
  </si>
  <si>
    <t>Scheme Type - eg, pothole repairs, resurfacing, patching</t>
  </si>
  <si>
    <t>Carlisle</t>
  </si>
  <si>
    <t>Eden</t>
  </si>
  <si>
    <t>Copeland</t>
  </si>
  <si>
    <t>Allerdale</t>
  </si>
  <si>
    <t>Total</t>
  </si>
  <si>
    <t>Barrow</t>
  </si>
  <si>
    <t>South Lakes</t>
  </si>
  <si>
    <t>Resurfacing</t>
  </si>
  <si>
    <t>Patching</t>
  </si>
  <si>
    <t>Pothole Repairs</t>
  </si>
  <si>
    <t>Estimated Monthly Start Date</t>
  </si>
  <si>
    <t>Estimated Monthly Completion Date</t>
  </si>
  <si>
    <t>Actual Works Start Date</t>
  </si>
  <si>
    <t>Actual Completion Date</t>
  </si>
  <si>
    <t>1.  Surfacing Frameworks - Larger Inlays/Overlays</t>
  </si>
  <si>
    <t>2.  Permanent Patching by Ops Team</t>
  </si>
  <si>
    <t>3.  Defects in Rural Areas treated using Jet Patcher or similar by Ops Team</t>
  </si>
  <si>
    <t>Agreed Suitable Treatement</t>
  </si>
  <si>
    <t>Priority</t>
  </si>
  <si>
    <t>Scheme Type</t>
  </si>
  <si>
    <t>Agreed Suitable Treatment</t>
  </si>
  <si>
    <t>1  - Low</t>
  </si>
  <si>
    <t>2 - Medium</t>
  </si>
  <si>
    <t>3 - High</t>
  </si>
  <si>
    <t>5.  Agreed not a prioirty but considered for future Programme/Inspection</t>
  </si>
  <si>
    <t>4.  Treatment using Rhinopatch or Similar</t>
  </si>
  <si>
    <t xml:space="preserve">Schemes to be delivered in 2019 / 20 using the pot hole action funding </t>
  </si>
  <si>
    <t>U2306</t>
  </si>
  <si>
    <t>Cape Road, Seaton</t>
  </si>
  <si>
    <t>27.08.2019</t>
  </si>
  <si>
    <t>U2332</t>
  </si>
  <si>
    <t>Joseph Noble Road, Lillyhall</t>
  </si>
  <si>
    <t>12.08.2019</t>
  </si>
  <si>
    <t>Ling Road, Seaton</t>
  </si>
  <si>
    <t>U2188</t>
  </si>
  <si>
    <t>U2404</t>
  </si>
  <si>
    <t>Simonscales Lane, Cockermouth</t>
  </si>
  <si>
    <t>B5302</t>
  </si>
  <si>
    <t>Waverbridge</t>
  </si>
  <si>
    <t>C2014</t>
  </si>
  <si>
    <t>Aldoth</t>
  </si>
  <si>
    <t>U2939</t>
  </si>
  <si>
    <t>The Mount Papcaslte</t>
  </si>
  <si>
    <t>U2021</t>
  </si>
  <si>
    <t>Saltcoates</t>
  </si>
  <si>
    <t>Gavel Street, Windermere Avenue and Sandy Lonning</t>
  </si>
  <si>
    <t>U2783/U2845/U2860</t>
  </si>
  <si>
    <t>Cars Mill</t>
  </si>
  <si>
    <t>Silloth to Westnewton</t>
  </si>
  <si>
    <t>Syke Road, Wigton</t>
  </si>
  <si>
    <t>Station Road, Wigton</t>
  </si>
  <si>
    <t>B5302 Waverbridge</t>
  </si>
  <si>
    <t>Staff Time</t>
  </si>
  <si>
    <t>Windmill Lane Cockermouth</t>
  </si>
  <si>
    <t>Moorclose Shops</t>
  </si>
  <si>
    <t>Retention Costs from 18/19 Schemes (Kirkandrews, Grearshill &amp; Sandysike)</t>
  </si>
  <si>
    <t>Various</t>
  </si>
  <si>
    <t>Dalston Village lay-by, next to cumberland - Dalston PC EP00339593</t>
  </si>
  <si>
    <t>C1007</t>
  </si>
  <si>
    <t>Highwood Crescent Carlisle HCA02245</t>
  </si>
  <si>
    <t>C2042</t>
  </si>
  <si>
    <t xml:space="preserve">Gilsland junction from Bridge pub to Northumberland  boundry. </t>
  </si>
  <si>
    <t>Resurfacing using micro asphalt</t>
  </si>
  <si>
    <t>Tarmac Corby Hill</t>
  </si>
  <si>
    <t>Pre Surface Dressing Patching October (HCA02198)</t>
  </si>
  <si>
    <t>October</t>
  </si>
  <si>
    <t>Pothole Patching November (HCA02216)</t>
  </si>
  <si>
    <t>November</t>
  </si>
  <si>
    <t>Pothole Patching December HCA02234</t>
  </si>
  <si>
    <t>Pothole Patching January (HCA02254)</t>
  </si>
  <si>
    <t>Jan</t>
  </si>
  <si>
    <t>Heathersgill Pothole Manhole (HCA02244)</t>
  </si>
  <si>
    <t>Budget</t>
  </si>
  <si>
    <t>Cost to CCC (£)</t>
  </si>
  <si>
    <t>CARLISLE</t>
  </si>
  <si>
    <t>Velocity Jet Patcher - Eden Area</t>
  </si>
  <si>
    <t>1st May 2019</t>
  </si>
  <si>
    <t>24th May 2019</t>
  </si>
  <si>
    <t>Permeant Repairs By 4 Operative Team Following Safety Inspection August HED02852</t>
  </si>
  <si>
    <t>Permeant Repairs By 4 Operative Team Following Safety Inspection September HED02895</t>
  </si>
  <si>
    <t>Permeant Repairs By 4 Operative Team Following Safety Inspection October HED02933</t>
  </si>
  <si>
    <t>U3101, U3099, U3100, C3004, C3009</t>
  </si>
  <si>
    <t>Ousby Village Patching HED02929</t>
  </si>
  <si>
    <t xml:space="preserve">C3077/B6276/B6259/A683 </t>
  </si>
  <si>
    <t>Tour of Britain Route HED02855</t>
  </si>
  <si>
    <t>Costs from 18/19</t>
  </si>
  <si>
    <t>Potholing Team November HED02971</t>
  </si>
  <si>
    <t>U3085</t>
  </si>
  <si>
    <t>U3085 Parkhead Renwick HED02974</t>
  </si>
  <si>
    <t>U3174</t>
  </si>
  <si>
    <t>U3174 Whale Askham HED02975</t>
  </si>
  <si>
    <t>A686</t>
  </si>
  <si>
    <t>A686 Carleton Village Layby HED02980</t>
  </si>
  <si>
    <t>Potholing Team Dec HED03003</t>
  </si>
  <si>
    <t>A686 Langwathby Bridge HED03011</t>
  </si>
  <si>
    <t>U3102, C3039</t>
  </si>
  <si>
    <t>U3102 &amp; C3039 Junc between The Wardway Alston HED03013</t>
  </si>
  <si>
    <t>Potholing Team January HED03033</t>
  </si>
  <si>
    <t>Potholing Team Feb HED03057</t>
  </si>
  <si>
    <t>Potholing Team March HED03086</t>
  </si>
  <si>
    <t>EDEN</t>
  </si>
  <si>
    <t>ALLERDALE</t>
  </si>
  <si>
    <t>Carriageway</t>
  </si>
  <si>
    <t>C6010</t>
  </si>
  <si>
    <t>ABBEY RD -  HBA06079</t>
  </si>
  <si>
    <t>U6171</t>
  </si>
  <si>
    <t>WORDSWORTH ST - HBA06085</t>
  </si>
  <si>
    <t>U6211</t>
  </si>
  <si>
    <t>ARGYLE ST - HBA06082</t>
  </si>
  <si>
    <t>U6086</t>
  </si>
  <si>
    <t>U6157</t>
  </si>
  <si>
    <t>BARROW</t>
  </si>
  <si>
    <t>Park Drive, Whitehaven</t>
  </si>
  <si>
    <t>U4383</t>
  </si>
  <si>
    <t>Pica to Castlerigg Farm</t>
  </si>
  <si>
    <t>C4006</t>
  </si>
  <si>
    <t>Howgate to Low Moresby</t>
  </si>
  <si>
    <t>U4009</t>
  </si>
  <si>
    <t>Featherknott, Dyonside</t>
  </si>
  <si>
    <t>C4001</t>
  </si>
  <si>
    <t>Lanefoot, Asby</t>
  </si>
  <si>
    <t>U4018</t>
  </si>
  <si>
    <t>Mill Street, Frizington</t>
  </si>
  <si>
    <t>U4022</t>
  </si>
  <si>
    <t>Fire station</t>
  </si>
  <si>
    <t>COPELAND</t>
  </si>
  <si>
    <t>SOUTH LAKES</t>
  </si>
  <si>
    <t>U5489</t>
  </si>
  <si>
    <t>Dowbiggin Lane Sedbergh</t>
  </si>
  <si>
    <t>U953</t>
  </si>
  <si>
    <t>Kent Park Avenue Kendal</t>
  </si>
  <si>
    <t>A683</t>
  </si>
  <si>
    <t xml:space="preserve">High Barn, </t>
  </si>
  <si>
    <t>A593</t>
  </si>
  <si>
    <t>Troughton West of Torver</t>
  </si>
  <si>
    <t>Woodward Ave - HBA06089</t>
  </si>
  <si>
    <t>Tanterbank, Dalton - HBA06083</t>
  </si>
  <si>
    <t>Previous years costs</t>
  </si>
  <si>
    <t>Total Costs of all 6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</si>
</sst>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&quot;£&quot;#,##0"/>
    <numFmt numFmtId="167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/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8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14" fontId="3" fillId="3" borderId="5" xfId="0" applyNumberFormat="1" applyFont="1" applyFill="1" applyBorder="1" applyAlignment="1">
      <alignment horizontal="center" vertical="center" wrapText="1"/>
    </xf>
    <xf numFmtId="17" fontId="3" fillId="3" borderId="5" xfId="0" applyNumberFormat="1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Fill="1"/>
    <xf numFmtId="4" fontId="4" fillId="0" borderId="0" xfId="0" applyNumberFormat="1" applyFont="1" applyAlignment="1">
      <alignment horizontal="left" vertical="center" wrapText="1"/>
    </xf>
    <xf numFmtId="0" fontId="0" fillId="0" borderId="0" xfId="0" applyFont="1" applyFill="1"/>
    <xf numFmtId="4" fontId="7" fillId="0" borderId="0" xfId="0" applyNumberFormat="1" applyFont="1" applyAlignment="1">
      <alignment horizontal="center" vertical="center" wrapText="1"/>
    </xf>
    <xf numFmtId="4" fontId="0" fillId="0" borderId="0" xfId="0" applyNumberFormat="1"/>
    <xf numFmtId="17" fontId="3" fillId="0" borderId="5" xfId="0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/>
    </xf>
    <xf numFmtId="8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5" fontId="3" fillId="0" borderId="5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8" fontId="3" fillId="0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3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8" fontId="13" fillId="0" borderId="4" xfId="0" applyNumberFormat="1" applyFont="1" applyFill="1" applyBorder="1" applyAlignment="1">
      <alignment horizontal="center" vertical="center"/>
    </xf>
    <xf numFmtId="8" fontId="14" fillId="0" borderId="0" xfId="0" applyNumberFormat="1" applyFont="1" applyAlignment="1">
      <alignment horizontal="center" vertical="center"/>
    </xf>
    <xf numFmtId="14" fontId="3" fillId="3" borderId="5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8" fontId="0" fillId="0" borderId="0" xfId="0" applyNumberFormat="1" applyFill="1"/>
    <xf numFmtId="8" fontId="0" fillId="0" borderId="0" xfId="0" applyNumberFormat="1"/>
    <xf numFmtId="8" fontId="6" fillId="0" borderId="0" xfId="0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vesh\AppData\Local\Microsoft\Windows\INetCache\Content.Outlook\1MEHPDG3\Carlisle-19-20%20Pothole%20Fund%20Action%20Plan%2017.12.19%20%20COSTS%20MAR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vesh\AppData\Local\Microsoft\Windows\INetCache\Content.Outlook\1MEHPDG3\Eden%20-%2019-20%20Pothole%20Fund%20Action%20Plan%20APR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vesh\AppData\Local\Microsoft\Windows\INetCache\Content.Outlook\1MEHPDG3\Allerdale%2019-20%20Pothole%20Fund%20Action%20Plan%20(00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vesh\AppData\Local\Microsoft\Windows\INetCache\Content.Outlook\1MEHPDG3\Barrow%20Area%2019-20%20Pothole%20Fund%20Action%20Pl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vesh\AppData\Local\Microsoft\Windows\INetCache\Content.Outlook\1MEHPDG3\Copeland%20-%2019-20%20Pothole%20Fund%20Action%20Plan%20(00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arkhouse/Highways%20Capital%20Programme/2020-2021%20HCP%20Monitoring/Finance/Reports/South%20Lakes%20-%20Pothole%20Fund%20Action%20Plan%20-%20A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Action Plan"/>
      <sheetName val="Drop Down 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Action Plan (2)"/>
      <sheetName val="Pothole Fund Action Plan"/>
      <sheetName val="Drop Down List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Action Plan"/>
      <sheetName val="Drop Down List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Action Plan"/>
      <sheetName val="Drop Down List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18-19"/>
      <sheetName val="Pothole Fund 19-20"/>
      <sheetName val="Drop Down List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4"/>
  <sheetViews>
    <sheetView tabSelected="1" zoomScale="70" zoomScaleNormal="70" zoomScaleSheetLayoutView="70" workbookViewId="0">
      <selection activeCell="A8" sqref="A8"/>
    </sheetView>
  </sheetViews>
  <sheetFormatPr defaultRowHeight="14.5" x14ac:dyDescent="0.35"/>
  <cols>
    <col min="1" max="1" width="20.1796875" style="3" customWidth="1"/>
    <col min="2" max="2" width="24.54296875" style="3" bestFit="1" customWidth="1"/>
    <col min="3" max="3" width="49.1796875" customWidth="1"/>
    <col min="4" max="4" width="24.81640625" customWidth="1"/>
    <col min="5" max="5" width="27.81640625" style="26" customWidth="1"/>
    <col min="6" max="7" width="23.1796875" customWidth="1"/>
    <col min="8" max="9" width="23.1796875" style="3" customWidth="1"/>
    <col min="10" max="10" width="24.1796875" style="3" customWidth="1"/>
    <col min="11" max="11" width="24.1796875" customWidth="1"/>
    <col min="12" max="12" width="39.453125" style="38" customWidth="1"/>
    <col min="13" max="72" width="8.7265625" style="34"/>
  </cols>
  <sheetData>
    <row r="1" spans="1:74" ht="18" x14ac:dyDescent="0.35">
      <c r="A1" s="62" t="s">
        <v>6</v>
      </c>
      <c r="B1" s="62"/>
      <c r="C1" s="62"/>
      <c r="D1" s="62"/>
      <c r="E1" s="62"/>
      <c r="F1" s="62"/>
      <c r="G1" s="31"/>
      <c r="H1" s="32"/>
      <c r="I1" s="32"/>
      <c r="J1" s="2"/>
      <c r="K1" s="1"/>
      <c r="L1" s="33"/>
    </row>
    <row r="2" spans="1:74" ht="22.5" customHeight="1" x14ac:dyDescent="0.35">
      <c r="A2" s="2"/>
      <c r="B2" s="2"/>
      <c r="C2" s="1"/>
      <c r="D2" s="1"/>
      <c r="E2" s="25"/>
      <c r="F2" s="1"/>
      <c r="G2" s="1"/>
      <c r="H2" s="2"/>
      <c r="I2" s="2"/>
      <c r="J2" s="2"/>
      <c r="K2" s="1"/>
      <c r="L2" s="33"/>
    </row>
    <row r="3" spans="1:74" s="34" customFormat="1" ht="36" customHeight="1" x14ac:dyDescent="0.35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35"/>
      <c r="BU3"/>
      <c r="BV3"/>
    </row>
    <row r="4" spans="1:74" x14ac:dyDescent="0.35">
      <c r="A4" s="12"/>
      <c r="B4" s="12"/>
      <c r="C4" s="5"/>
      <c r="D4" s="5"/>
      <c r="E4" s="5"/>
      <c r="F4" s="5"/>
      <c r="G4" s="5"/>
      <c r="H4" s="6"/>
      <c r="I4" s="6"/>
      <c r="J4" s="6"/>
      <c r="K4" s="6"/>
      <c r="L4" s="37"/>
      <c r="M4" s="36"/>
      <c r="N4" s="36"/>
    </row>
    <row r="5" spans="1:74" ht="18.5" x14ac:dyDescent="0.35">
      <c r="A5" s="47" t="s">
        <v>109</v>
      </c>
      <c r="B5" s="12"/>
      <c r="C5" s="5"/>
      <c r="D5" s="5"/>
      <c r="E5" s="5"/>
      <c r="F5" s="5"/>
      <c r="G5" s="5"/>
      <c r="H5" s="6"/>
      <c r="I5" s="6"/>
      <c r="J5" s="6"/>
      <c r="K5" s="6"/>
      <c r="L5" s="37"/>
      <c r="M5" s="36"/>
      <c r="N5" s="36"/>
    </row>
    <row r="6" spans="1:74" x14ac:dyDescent="0.35">
      <c r="A6" s="54" t="s">
        <v>0</v>
      </c>
      <c r="B6" s="55"/>
      <c r="C6" s="56"/>
      <c r="D6" s="54" t="s">
        <v>1</v>
      </c>
      <c r="E6" s="55"/>
      <c r="F6" s="56"/>
      <c r="G6" s="20"/>
      <c r="H6" s="20"/>
      <c r="I6" s="20"/>
      <c r="J6" s="57" t="s">
        <v>20</v>
      </c>
      <c r="K6" s="57" t="s">
        <v>21</v>
      </c>
      <c r="L6" s="60" t="s">
        <v>81</v>
      </c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4" ht="78.75" customHeight="1" x14ac:dyDescent="0.35">
      <c r="A7" s="8" t="s">
        <v>3</v>
      </c>
      <c r="B7" s="8" t="s">
        <v>2</v>
      </c>
      <c r="C7" s="9" t="s">
        <v>4</v>
      </c>
      <c r="D7" s="10" t="s">
        <v>5</v>
      </c>
      <c r="E7" s="11" t="s">
        <v>25</v>
      </c>
      <c r="F7" s="11" t="s">
        <v>7</v>
      </c>
      <c r="G7" s="30" t="s">
        <v>26</v>
      </c>
      <c r="H7" s="30" t="s">
        <v>18</v>
      </c>
      <c r="I7" s="30" t="s">
        <v>19</v>
      </c>
      <c r="J7" s="58"/>
      <c r="K7" s="59"/>
      <c r="L7" s="61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4" ht="104.25" customHeight="1" x14ac:dyDescent="0.35">
      <c r="A8" s="17" t="s">
        <v>35</v>
      </c>
      <c r="B8" s="17" t="s">
        <v>11</v>
      </c>
      <c r="C8" s="17" t="s">
        <v>36</v>
      </c>
      <c r="D8" s="18" t="s">
        <v>110</v>
      </c>
      <c r="E8" s="17" t="s">
        <v>23</v>
      </c>
      <c r="F8" s="17" t="s">
        <v>16</v>
      </c>
      <c r="G8" s="24" t="s">
        <v>31</v>
      </c>
      <c r="H8" s="28">
        <v>43678</v>
      </c>
      <c r="I8" s="28">
        <v>43709</v>
      </c>
      <c r="J8" s="29" t="s">
        <v>37</v>
      </c>
      <c r="K8" s="19">
        <v>43711</v>
      </c>
      <c r="L8" s="22">
        <v>7782.05</v>
      </c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4" ht="70.5" customHeight="1" x14ac:dyDescent="0.35">
      <c r="A9" s="13" t="s">
        <v>38</v>
      </c>
      <c r="B9" s="17" t="s">
        <v>11</v>
      </c>
      <c r="C9" s="13" t="s">
        <v>39</v>
      </c>
      <c r="D9" s="18" t="s">
        <v>110</v>
      </c>
      <c r="E9" s="17" t="s">
        <v>23</v>
      </c>
      <c r="F9" s="17" t="s">
        <v>16</v>
      </c>
      <c r="G9" s="24" t="s">
        <v>31</v>
      </c>
      <c r="H9" s="28">
        <v>43678</v>
      </c>
      <c r="I9" s="28">
        <v>43709</v>
      </c>
      <c r="J9" s="15" t="s">
        <v>40</v>
      </c>
      <c r="K9" s="19">
        <v>43700</v>
      </c>
      <c r="L9" s="23">
        <v>25507.86</v>
      </c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4" ht="71.650000000000006" customHeight="1" x14ac:dyDescent="0.35">
      <c r="A10" s="13" t="s">
        <v>35</v>
      </c>
      <c r="B10" s="17" t="s">
        <v>11</v>
      </c>
      <c r="C10" s="13" t="s">
        <v>41</v>
      </c>
      <c r="D10" s="18" t="s">
        <v>110</v>
      </c>
      <c r="E10" s="17" t="s">
        <v>23</v>
      </c>
      <c r="F10" s="17" t="s">
        <v>16</v>
      </c>
      <c r="G10" s="24" t="s">
        <v>31</v>
      </c>
      <c r="H10" s="28">
        <v>43709</v>
      </c>
      <c r="I10" s="28">
        <v>43709</v>
      </c>
      <c r="J10" s="27">
        <v>43711</v>
      </c>
      <c r="K10" s="15">
        <v>43717</v>
      </c>
      <c r="L10" s="23">
        <v>8044.59</v>
      </c>
      <c r="M10" s="7"/>
      <c r="N10" s="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4" ht="71.650000000000006" customHeight="1" x14ac:dyDescent="0.35">
      <c r="A11" s="13" t="s">
        <v>42</v>
      </c>
      <c r="B11" s="17" t="s">
        <v>11</v>
      </c>
      <c r="C11" s="13" t="s">
        <v>61</v>
      </c>
      <c r="D11" s="18" t="s">
        <v>110</v>
      </c>
      <c r="E11" s="17" t="s">
        <v>23</v>
      </c>
      <c r="F11" s="17" t="s">
        <v>15</v>
      </c>
      <c r="G11" s="24" t="s">
        <v>31</v>
      </c>
      <c r="H11" s="28">
        <v>43617</v>
      </c>
      <c r="I11" s="28">
        <v>43617</v>
      </c>
      <c r="J11" s="27">
        <v>43628</v>
      </c>
      <c r="K11" s="15">
        <v>43628</v>
      </c>
      <c r="L11" s="23">
        <v>22906.799999999999</v>
      </c>
      <c r="M11" s="7"/>
      <c r="N11" s="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4" ht="57.4" customHeight="1" x14ac:dyDescent="0.35">
      <c r="A12" s="13" t="s">
        <v>43</v>
      </c>
      <c r="B12" s="17" t="s">
        <v>11</v>
      </c>
      <c r="C12" s="13" t="s">
        <v>44</v>
      </c>
      <c r="D12" s="18" t="s">
        <v>110</v>
      </c>
      <c r="E12" s="17" t="s">
        <v>23</v>
      </c>
      <c r="F12" s="17" t="s">
        <v>16</v>
      </c>
      <c r="G12" s="24" t="s">
        <v>31</v>
      </c>
      <c r="H12" s="28">
        <v>43709</v>
      </c>
      <c r="I12" s="28">
        <v>43709</v>
      </c>
      <c r="J12" s="27">
        <v>43720</v>
      </c>
      <c r="K12" s="15">
        <v>43731</v>
      </c>
      <c r="L12" s="23">
        <v>15462.87</v>
      </c>
      <c r="M12" s="7"/>
      <c r="N12" s="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4" ht="57.4" customHeight="1" x14ac:dyDescent="0.35">
      <c r="A13" s="13" t="s">
        <v>45</v>
      </c>
      <c r="B13" s="17" t="s">
        <v>11</v>
      </c>
      <c r="C13" s="13" t="s">
        <v>46</v>
      </c>
      <c r="D13" s="18" t="s">
        <v>110</v>
      </c>
      <c r="E13" s="17" t="s">
        <v>23</v>
      </c>
      <c r="F13" s="17" t="s">
        <v>16</v>
      </c>
      <c r="G13" s="24" t="s">
        <v>31</v>
      </c>
      <c r="H13" s="28">
        <v>43709</v>
      </c>
      <c r="I13" s="28">
        <v>43709</v>
      </c>
      <c r="J13" s="27">
        <v>43759</v>
      </c>
      <c r="K13" s="15">
        <v>43768</v>
      </c>
      <c r="L13" s="23">
        <v>21365.4</v>
      </c>
      <c r="M13" s="7"/>
      <c r="N13" s="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4" ht="57.4" customHeight="1" x14ac:dyDescent="0.35">
      <c r="A14" s="13" t="s">
        <v>47</v>
      </c>
      <c r="B14" s="17" t="s">
        <v>11</v>
      </c>
      <c r="C14" s="13" t="s">
        <v>48</v>
      </c>
      <c r="D14" s="18" t="s">
        <v>110</v>
      </c>
      <c r="E14" s="17" t="s">
        <v>23</v>
      </c>
      <c r="F14" s="17" t="s">
        <v>16</v>
      </c>
      <c r="G14" s="24" t="s">
        <v>31</v>
      </c>
      <c r="H14" s="28">
        <v>43617</v>
      </c>
      <c r="I14" s="28">
        <v>43617</v>
      </c>
      <c r="J14" s="27">
        <v>43626</v>
      </c>
      <c r="K14" s="15">
        <v>43627</v>
      </c>
      <c r="L14" s="23">
        <v>5905.98</v>
      </c>
      <c r="M14" s="7"/>
      <c r="N14" s="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4" ht="57.4" customHeight="1" x14ac:dyDescent="0.35">
      <c r="A15" s="13" t="s">
        <v>49</v>
      </c>
      <c r="B15" s="17" t="s">
        <v>11</v>
      </c>
      <c r="C15" s="13" t="s">
        <v>50</v>
      </c>
      <c r="D15" s="18" t="s">
        <v>110</v>
      </c>
      <c r="E15" s="17" t="s">
        <v>23</v>
      </c>
      <c r="F15" s="17" t="s">
        <v>16</v>
      </c>
      <c r="G15" s="24" t="s">
        <v>30</v>
      </c>
      <c r="H15" s="28">
        <v>43647</v>
      </c>
      <c r="I15" s="28">
        <v>43647</v>
      </c>
      <c r="J15" s="27">
        <v>43668</v>
      </c>
      <c r="K15" s="15">
        <v>43679</v>
      </c>
      <c r="L15" s="23">
        <v>17539.25</v>
      </c>
      <c r="M15" s="7"/>
      <c r="N15" s="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4" ht="57.4" customHeight="1" x14ac:dyDescent="0.35">
      <c r="A16" s="13" t="s">
        <v>51</v>
      </c>
      <c r="B16" s="17" t="s">
        <v>11</v>
      </c>
      <c r="C16" s="13" t="s">
        <v>52</v>
      </c>
      <c r="D16" s="18" t="s">
        <v>110</v>
      </c>
      <c r="E16" s="17" t="s">
        <v>23</v>
      </c>
      <c r="F16" s="17" t="s">
        <v>16</v>
      </c>
      <c r="G16" s="24" t="s">
        <v>30</v>
      </c>
      <c r="H16" s="28">
        <v>43647</v>
      </c>
      <c r="I16" s="28">
        <v>43647</v>
      </c>
      <c r="J16" s="27">
        <v>43640</v>
      </c>
      <c r="K16" s="15">
        <v>43644</v>
      </c>
      <c r="L16" s="23">
        <v>11619.029999999999</v>
      </c>
      <c r="M16" s="7"/>
      <c r="N16" s="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ht="57.4" customHeight="1" x14ac:dyDescent="0.35">
      <c r="A17" s="13" t="s">
        <v>54</v>
      </c>
      <c r="B17" s="17" t="s">
        <v>11</v>
      </c>
      <c r="C17" s="13" t="s">
        <v>53</v>
      </c>
      <c r="D17" s="18" t="s">
        <v>110</v>
      </c>
      <c r="E17" s="17" t="s">
        <v>23</v>
      </c>
      <c r="F17" s="17" t="s">
        <v>16</v>
      </c>
      <c r="G17" s="24" t="s">
        <v>30</v>
      </c>
      <c r="H17" s="28">
        <v>43709</v>
      </c>
      <c r="I17" s="28">
        <v>43709</v>
      </c>
      <c r="J17" s="27">
        <v>43724</v>
      </c>
      <c r="K17" s="15">
        <v>43731</v>
      </c>
      <c r="L17" s="23">
        <v>14911.51</v>
      </c>
      <c r="M17" s="7"/>
      <c r="N17" s="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ht="57.4" customHeight="1" x14ac:dyDescent="0.35">
      <c r="A18" s="13"/>
      <c r="B18" s="17" t="s">
        <v>11</v>
      </c>
      <c r="C18" s="13" t="s">
        <v>55</v>
      </c>
      <c r="D18" s="18" t="s">
        <v>110</v>
      </c>
      <c r="E18" s="17" t="s">
        <v>22</v>
      </c>
      <c r="F18" s="17" t="s">
        <v>16</v>
      </c>
      <c r="G18" s="24" t="s">
        <v>31</v>
      </c>
      <c r="H18" s="28">
        <v>43586</v>
      </c>
      <c r="I18" s="28">
        <v>43586</v>
      </c>
      <c r="J18" s="27">
        <v>43598</v>
      </c>
      <c r="K18" s="15">
        <v>43721</v>
      </c>
      <c r="L18" s="23">
        <v>27000</v>
      </c>
      <c r="M18" s="7"/>
      <c r="N18" s="7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57.4" customHeight="1" x14ac:dyDescent="0.35">
      <c r="A19" s="13"/>
      <c r="B19" s="17" t="s">
        <v>11</v>
      </c>
      <c r="C19" s="13" t="s">
        <v>56</v>
      </c>
      <c r="D19" s="18" t="s">
        <v>110</v>
      </c>
      <c r="E19" s="17" t="s">
        <v>23</v>
      </c>
      <c r="F19" s="17" t="s">
        <v>16</v>
      </c>
      <c r="G19" s="24" t="s">
        <v>31</v>
      </c>
      <c r="H19" s="28">
        <v>43709</v>
      </c>
      <c r="I19" s="28">
        <v>43709</v>
      </c>
      <c r="J19" s="27">
        <v>43724</v>
      </c>
      <c r="K19" s="15">
        <v>43738</v>
      </c>
      <c r="L19" s="23">
        <v>274857</v>
      </c>
      <c r="M19" s="7"/>
      <c r="N19" s="7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ht="57.4" customHeight="1" x14ac:dyDescent="0.35">
      <c r="A20" s="13"/>
      <c r="B20" s="17" t="s">
        <v>11</v>
      </c>
      <c r="C20" s="13" t="s">
        <v>57</v>
      </c>
      <c r="D20" s="18" t="s">
        <v>110</v>
      </c>
      <c r="E20" s="17" t="s">
        <v>23</v>
      </c>
      <c r="F20" s="17" t="s">
        <v>16</v>
      </c>
      <c r="G20" s="24" t="s">
        <v>30</v>
      </c>
      <c r="H20" s="28">
        <v>43891</v>
      </c>
      <c r="I20" s="28">
        <v>43891</v>
      </c>
      <c r="J20" s="27">
        <v>43893</v>
      </c>
      <c r="K20" s="15">
        <v>43910</v>
      </c>
      <c r="L20" s="23">
        <v>26610.99</v>
      </c>
      <c r="M20" s="7"/>
      <c r="N20" s="7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57.4" customHeight="1" x14ac:dyDescent="0.35">
      <c r="A21" s="13"/>
      <c r="B21" s="17" t="s">
        <v>11</v>
      </c>
      <c r="C21" s="13" t="s">
        <v>58</v>
      </c>
      <c r="D21" s="18" t="s">
        <v>110</v>
      </c>
      <c r="E21" s="17" t="s">
        <v>23</v>
      </c>
      <c r="F21" s="17" t="s">
        <v>16</v>
      </c>
      <c r="G21" s="24" t="s">
        <v>30</v>
      </c>
      <c r="H21" s="28">
        <v>43831</v>
      </c>
      <c r="I21" s="28">
        <v>43831</v>
      </c>
      <c r="J21" s="27">
        <v>43852</v>
      </c>
      <c r="K21" s="15">
        <v>43854</v>
      </c>
      <c r="L21" s="23">
        <v>8657.39</v>
      </c>
      <c r="M21" s="7"/>
      <c r="N21" s="7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ht="57.4" customHeight="1" x14ac:dyDescent="0.35">
      <c r="A22" s="13"/>
      <c r="B22" s="17" t="s">
        <v>11</v>
      </c>
      <c r="C22" s="13" t="s">
        <v>59</v>
      </c>
      <c r="D22" s="18" t="s">
        <v>110</v>
      </c>
      <c r="E22" s="17" t="s">
        <v>23</v>
      </c>
      <c r="F22" s="17" t="s">
        <v>16</v>
      </c>
      <c r="G22" s="24" t="s">
        <v>30</v>
      </c>
      <c r="H22" s="28">
        <v>43739</v>
      </c>
      <c r="I22" s="28">
        <v>43739</v>
      </c>
      <c r="J22" s="27">
        <v>43759</v>
      </c>
      <c r="K22" s="15">
        <v>43768</v>
      </c>
      <c r="L22" s="23">
        <v>21365.4</v>
      </c>
      <c r="M22" s="7"/>
      <c r="N22" s="7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ht="57.4" customHeight="1" x14ac:dyDescent="0.35">
      <c r="A23" s="13"/>
      <c r="B23" s="17" t="s">
        <v>11</v>
      </c>
      <c r="C23" s="13" t="s">
        <v>62</v>
      </c>
      <c r="D23" s="18" t="s">
        <v>110</v>
      </c>
      <c r="E23" s="17" t="s">
        <v>22</v>
      </c>
      <c r="F23" s="17" t="s">
        <v>16</v>
      </c>
      <c r="G23" s="24" t="s">
        <v>30</v>
      </c>
      <c r="H23" s="28">
        <v>43759</v>
      </c>
      <c r="I23" s="28">
        <v>43761</v>
      </c>
      <c r="J23" s="28">
        <v>43759</v>
      </c>
      <c r="K23" s="28">
        <v>43761</v>
      </c>
      <c r="L23" s="23">
        <v>16992.990000000002</v>
      </c>
      <c r="M23" s="7"/>
      <c r="N23" s="7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ht="57.4" customHeight="1" x14ac:dyDescent="0.35">
      <c r="A24" s="13"/>
      <c r="B24" s="17"/>
      <c r="C24" s="13" t="s">
        <v>60</v>
      </c>
      <c r="D24" s="14"/>
      <c r="E24" s="17"/>
      <c r="F24" s="17"/>
      <c r="G24" s="24"/>
      <c r="H24" s="24"/>
      <c r="I24" s="24"/>
      <c r="J24" s="24"/>
      <c r="K24" s="15"/>
      <c r="L24" s="23">
        <v>34792.78</v>
      </c>
      <c r="M24" s="7"/>
      <c r="N24" s="7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ht="57.4" customHeight="1" x14ac:dyDescent="0.35">
      <c r="A25" s="13"/>
      <c r="B25" s="17"/>
      <c r="C25" s="16"/>
      <c r="D25" s="14"/>
      <c r="E25" s="17"/>
      <c r="F25" s="17"/>
      <c r="G25" s="24"/>
      <c r="H25" s="24"/>
      <c r="I25" s="24"/>
      <c r="J25" s="24"/>
      <c r="K25" s="48" t="s">
        <v>12</v>
      </c>
      <c r="L25" s="50">
        <f>SUM(L8:L24)</f>
        <v>561321.89000000013</v>
      </c>
      <c r="M25" s="7"/>
      <c r="N25" s="7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x14ac:dyDescent="0.35">
      <c r="A26" s="12"/>
      <c r="B26" s="12"/>
      <c r="C26" s="5"/>
      <c r="D26" s="5"/>
      <c r="E26" s="5"/>
      <c r="F26" s="5"/>
      <c r="G26" s="5"/>
      <c r="H26" s="6"/>
      <c r="I26" s="6"/>
      <c r="J26" s="6"/>
      <c r="K26" s="6"/>
      <c r="L26" s="37"/>
      <c r="M26" s="36"/>
      <c r="N26" s="36"/>
    </row>
    <row r="27" spans="1:72" ht="18.5" x14ac:dyDescent="0.35">
      <c r="A27" s="47" t="s">
        <v>119</v>
      </c>
      <c r="B27" s="12"/>
      <c r="C27" s="5"/>
      <c r="D27" s="5"/>
      <c r="E27" s="5"/>
      <c r="F27" s="5"/>
      <c r="G27" s="5"/>
      <c r="H27" s="6"/>
      <c r="I27" s="6"/>
      <c r="J27" s="6"/>
      <c r="K27" s="6"/>
      <c r="L27" s="37"/>
      <c r="M27" s="36"/>
      <c r="N27" s="36"/>
    </row>
    <row r="28" spans="1:72" ht="18.5" x14ac:dyDescent="0.35">
      <c r="A28" s="54" t="s">
        <v>0</v>
      </c>
      <c r="B28" s="55"/>
      <c r="C28" s="56"/>
      <c r="D28" s="54" t="s">
        <v>1</v>
      </c>
      <c r="E28" s="55"/>
      <c r="F28" s="56"/>
      <c r="G28" s="20"/>
      <c r="H28" s="20"/>
      <c r="I28" s="20"/>
      <c r="J28" s="57" t="s">
        <v>20</v>
      </c>
      <c r="K28" s="57" t="s">
        <v>21</v>
      </c>
      <c r="L28" s="60" t="s">
        <v>81</v>
      </c>
      <c r="M28" s="51"/>
      <c r="N28" s="7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ht="78.75" customHeight="1" x14ac:dyDescent="0.35">
      <c r="A29" s="8" t="s">
        <v>3</v>
      </c>
      <c r="B29" s="8" t="s">
        <v>2</v>
      </c>
      <c r="C29" s="9" t="s">
        <v>4</v>
      </c>
      <c r="D29" s="10" t="s">
        <v>5</v>
      </c>
      <c r="E29" s="11" t="s">
        <v>25</v>
      </c>
      <c r="F29" s="11" t="s">
        <v>7</v>
      </c>
      <c r="G29" s="30" t="s">
        <v>26</v>
      </c>
      <c r="H29" s="30" t="s">
        <v>18</v>
      </c>
      <c r="I29" s="30" t="s">
        <v>19</v>
      </c>
      <c r="J29" s="58"/>
      <c r="K29" s="59"/>
      <c r="L29" s="61"/>
      <c r="M29" s="51"/>
      <c r="N29" s="7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ht="104.25" customHeight="1" x14ac:dyDescent="0.35">
      <c r="A30" s="17" t="s">
        <v>111</v>
      </c>
      <c r="B30" s="17" t="s">
        <v>13</v>
      </c>
      <c r="C30" s="17" t="s">
        <v>112</v>
      </c>
      <c r="D30" s="18" t="s">
        <v>110</v>
      </c>
      <c r="E30" s="17" t="s">
        <v>23</v>
      </c>
      <c r="F30" s="17" t="s">
        <v>16</v>
      </c>
      <c r="G30" s="24" t="s">
        <v>31</v>
      </c>
      <c r="H30" s="28">
        <v>43831</v>
      </c>
      <c r="I30" s="28"/>
      <c r="J30" s="19">
        <v>43850</v>
      </c>
      <c r="K30" s="19">
        <v>43851</v>
      </c>
      <c r="L30" s="23">
        <v>4566.1400000000003</v>
      </c>
      <c r="M30" s="51"/>
      <c r="N30" s="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ht="70.5" customHeight="1" x14ac:dyDescent="0.35">
      <c r="A31" s="13" t="s">
        <v>113</v>
      </c>
      <c r="B31" s="17" t="s">
        <v>13</v>
      </c>
      <c r="C31" s="13" t="s">
        <v>114</v>
      </c>
      <c r="D31" s="18" t="s">
        <v>110</v>
      </c>
      <c r="E31" s="17" t="s">
        <v>23</v>
      </c>
      <c r="F31" s="17" t="s">
        <v>16</v>
      </c>
      <c r="G31" s="24" t="s">
        <v>31</v>
      </c>
      <c r="H31" s="28">
        <v>43770</v>
      </c>
      <c r="I31" s="28"/>
      <c r="J31" s="15">
        <v>43795</v>
      </c>
      <c r="K31" s="19">
        <v>43797</v>
      </c>
      <c r="L31" s="23">
        <v>13507.86</v>
      </c>
      <c r="M31" s="51"/>
      <c r="N31" s="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ht="71.650000000000006" customHeight="1" x14ac:dyDescent="0.35">
      <c r="A32" s="13" t="s">
        <v>115</v>
      </c>
      <c r="B32" s="17" t="s">
        <v>13</v>
      </c>
      <c r="C32" s="13" t="s">
        <v>116</v>
      </c>
      <c r="D32" s="18" t="s">
        <v>110</v>
      </c>
      <c r="E32" s="17" t="s">
        <v>23</v>
      </c>
      <c r="F32" s="17" t="s">
        <v>16</v>
      </c>
      <c r="G32" s="24" t="s">
        <v>31</v>
      </c>
      <c r="H32" s="28">
        <v>43770</v>
      </c>
      <c r="I32" s="28"/>
      <c r="J32" s="27">
        <v>43798</v>
      </c>
      <c r="K32" s="15">
        <v>43803</v>
      </c>
      <c r="L32" s="23">
        <v>6217.17</v>
      </c>
      <c r="M32" s="51"/>
      <c r="N32" s="7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ht="71.650000000000006" customHeight="1" x14ac:dyDescent="0.35">
      <c r="A33" s="13" t="s">
        <v>117</v>
      </c>
      <c r="B33" s="17" t="s">
        <v>13</v>
      </c>
      <c r="C33" s="13" t="s">
        <v>143</v>
      </c>
      <c r="D33" s="18" t="s">
        <v>110</v>
      </c>
      <c r="E33" s="17" t="s">
        <v>23</v>
      </c>
      <c r="F33" s="17" t="s">
        <v>15</v>
      </c>
      <c r="G33" s="24" t="s">
        <v>31</v>
      </c>
      <c r="H33" s="28">
        <v>43831</v>
      </c>
      <c r="I33" s="28"/>
      <c r="J33" s="27">
        <v>43838</v>
      </c>
      <c r="K33" s="15">
        <v>43845</v>
      </c>
      <c r="L33" s="23">
        <v>11478.13</v>
      </c>
      <c r="M33" s="51"/>
      <c r="N33" s="7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ht="57.4" customHeight="1" x14ac:dyDescent="0.35">
      <c r="A34" s="13" t="s">
        <v>118</v>
      </c>
      <c r="B34" s="17" t="s">
        <v>13</v>
      </c>
      <c r="C34" s="13" t="s">
        <v>144</v>
      </c>
      <c r="D34" s="18" t="s">
        <v>110</v>
      </c>
      <c r="E34" s="17" t="s">
        <v>23</v>
      </c>
      <c r="F34" s="17" t="s">
        <v>16</v>
      </c>
      <c r="G34" s="24" t="s">
        <v>31</v>
      </c>
      <c r="H34" s="28">
        <v>43800</v>
      </c>
      <c r="I34" s="28"/>
      <c r="J34" s="27">
        <v>43804</v>
      </c>
      <c r="K34" s="15">
        <v>43840</v>
      </c>
      <c r="L34" s="23">
        <v>39394.910000000003</v>
      </c>
      <c r="M34" s="51"/>
      <c r="N34" s="7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ht="57.4" customHeight="1" x14ac:dyDescent="0.35">
      <c r="A35" s="13"/>
      <c r="B35" s="17"/>
      <c r="C35" s="13" t="s">
        <v>60</v>
      </c>
      <c r="D35" s="14"/>
      <c r="E35" s="17"/>
      <c r="F35" s="17"/>
      <c r="G35" s="24"/>
      <c r="H35" s="28"/>
      <c r="I35" s="28"/>
      <c r="J35" s="27"/>
      <c r="K35" s="15"/>
      <c r="L35" s="23">
        <v>18708.580000000002</v>
      </c>
      <c r="M35" s="51"/>
      <c r="N35" s="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ht="57.4" customHeight="1" x14ac:dyDescent="0.35">
      <c r="A36" s="13"/>
      <c r="B36" s="17"/>
      <c r="C36" s="16"/>
      <c r="D36" s="14"/>
      <c r="E36" s="17"/>
      <c r="F36" s="17"/>
      <c r="G36" s="24"/>
      <c r="H36" s="24"/>
      <c r="I36" s="24"/>
      <c r="J36" s="24"/>
      <c r="K36" s="48" t="s">
        <v>12</v>
      </c>
      <c r="L36" s="50">
        <f>SUM(L30:L35)</f>
        <v>93872.79</v>
      </c>
      <c r="M36" s="51"/>
      <c r="N36" s="7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x14ac:dyDescent="0.35">
      <c r="A37" s="12"/>
      <c r="B37" s="12"/>
      <c r="C37" s="5"/>
      <c r="D37" s="5"/>
      <c r="E37" s="5"/>
      <c r="F37" s="5"/>
      <c r="G37" s="5"/>
      <c r="H37" s="6"/>
      <c r="I37" s="6"/>
      <c r="J37" s="6"/>
      <c r="K37" s="6"/>
      <c r="L37" s="37"/>
      <c r="M37" s="36"/>
      <c r="N37" s="36"/>
    </row>
    <row r="38" spans="1:72" ht="18.5" x14ac:dyDescent="0.35">
      <c r="A38" s="47" t="s">
        <v>82</v>
      </c>
      <c r="B38" s="12"/>
      <c r="C38" s="5"/>
      <c r="D38" s="5"/>
      <c r="E38" s="5"/>
      <c r="F38" s="5"/>
      <c r="G38" s="5"/>
      <c r="H38" s="6"/>
      <c r="I38" s="6"/>
      <c r="J38" s="6"/>
      <c r="K38" s="6"/>
      <c r="L38" s="37"/>
      <c r="M38" s="36"/>
      <c r="N38" s="36"/>
    </row>
    <row r="39" spans="1:72" x14ac:dyDescent="0.35">
      <c r="A39" s="54" t="s">
        <v>0</v>
      </c>
      <c r="B39" s="55"/>
      <c r="C39" s="56"/>
      <c r="D39" s="54" t="s">
        <v>1</v>
      </c>
      <c r="E39" s="55"/>
      <c r="F39" s="56"/>
      <c r="G39" s="20"/>
      <c r="H39" s="20"/>
      <c r="I39" s="20"/>
      <c r="J39" s="57" t="s">
        <v>20</v>
      </c>
      <c r="K39" s="57" t="s">
        <v>21</v>
      </c>
      <c r="L39" s="64" t="s">
        <v>81</v>
      </c>
      <c r="M39" s="36"/>
      <c r="N39" s="36"/>
    </row>
    <row r="40" spans="1:72" ht="65.900000000000006" customHeight="1" x14ac:dyDescent="0.35">
      <c r="A40" s="8" t="s">
        <v>3</v>
      </c>
      <c r="B40" s="8" t="s">
        <v>2</v>
      </c>
      <c r="C40" s="9" t="s">
        <v>4</v>
      </c>
      <c r="D40" s="10" t="s">
        <v>5</v>
      </c>
      <c r="E40" s="11" t="s">
        <v>25</v>
      </c>
      <c r="F40" s="11" t="s">
        <v>7</v>
      </c>
      <c r="G40" s="30" t="s">
        <v>26</v>
      </c>
      <c r="H40" s="30" t="s">
        <v>18</v>
      </c>
      <c r="I40" s="30" t="s">
        <v>19</v>
      </c>
      <c r="J40" s="58"/>
      <c r="K40" s="59"/>
      <c r="L40" s="65"/>
      <c r="M40" s="36"/>
      <c r="N40" s="36"/>
    </row>
    <row r="41" spans="1:72" ht="104.25" customHeight="1" x14ac:dyDescent="0.35">
      <c r="A41" s="13"/>
      <c r="B41" s="13" t="s">
        <v>8</v>
      </c>
      <c r="C41" s="16" t="s">
        <v>63</v>
      </c>
      <c r="D41" s="14"/>
      <c r="E41" s="13"/>
      <c r="F41" s="13"/>
      <c r="G41" s="21"/>
      <c r="H41" s="39"/>
      <c r="I41" s="39"/>
      <c r="J41" s="15"/>
      <c r="K41" s="15"/>
      <c r="L41" s="40">
        <v>630.76</v>
      </c>
      <c r="M41" s="7"/>
      <c r="N41" s="7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ht="104.25" customHeight="1" x14ac:dyDescent="0.35">
      <c r="A42" s="13" t="s">
        <v>64</v>
      </c>
      <c r="B42" s="13" t="s">
        <v>8</v>
      </c>
      <c r="C42" s="16" t="s">
        <v>65</v>
      </c>
      <c r="D42" s="18" t="s">
        <v>110</v>
      </c>
      <c r="E42" s="13" t="s">
        <v>22</v>
      </c>
      <c r="F42" s="13" t="s">
        <v>16</v>
      </c>
      <c r="G42" s="21" t="s">
        <v>31</v>
      </c>
      <c r="H42" s="39">
        <v>43678</v>
      </c>
      <c r="I42" s="39">
        <v>43678</v>
      </c>
      <c r="J42" s="15">
        <v>43678</v>
      </c>
      <c r="K42" s="15">
        <v>43678</v>
      </c>
      <c r="L42" s="40">
        <v>1875.66</v>
      </c>
      <c r="M42" s="7"/>
      <c r="N42" s="7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04.25" customHeight="1" x14ac:dyDescent="0.35">
      <c r="A43" s="13" t="s">
        <v>66</v>
      </c>
      <c r="B43" s="13" t="s">
        <v>8</v>
      </c>
      <c r="C43" s="16" t="s">
        <v>67</v>
      </c>
      <c r="D43" s="18" t="s">
        <v>110</v>
      </c>
      <c r="E43" s="13" t="s">
        <v>23</v>
      </c>
      <c r="F43" s="13" t="s">
        <v>17</v>
      </c>
      <c r="G43" s="21" t="s">
        <v>31</v>
      </c>
      <c r="H43" s="39">
        <v>43800</v>
      </c>
      <c r="I43" s="39">
        <v>43800</v>
      </c>
      <c r="J43" s="15">
        <v>43811</v>
      </c>
      <c r="K43" s="15">
        <v>43812</v>
      </c>
      <c r="L43" s="40">
        <v>3654.14</v>
      </c>
      <c r="M43" s="7"/>
      <c r="N43" s="7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04.25" customHeight="1" x14ac:dyDescent="0.35">
      <c r="A44" s="13" t="s">
        <v>68</v>
      </c>
      <c r="B44" s="13" t="s">
        <v>8</v>
      </c>
      <c r="C44" s="16" t="s">
        <v>69</v>
      </c>
      <c r="D44" s="18" t="s">
        <v>110</v>
      </c>
      <c r="E44" s="13" t="s">
        <v>22</v>
      </c>
      <c r="F44" s="13" t="s">
        <v>70</v>
      </c>
      <c r="G44" s="21" t="s">
        <v>31</v>
      </c>
      <c r="H44" s="39">
        <v>43678</v>
      </c>
      <c r="I44" s="39">
        <v>43678</v>
      </c>
      <c r="J44" s="15">
        <v>43705</v>
      </c>
      <c r="K44" s="15">
        <v>43705</v>
      </c>
      <c r="L44" s="40">
        <v>2485</v>
      </c>
      <c r="M44" s="7"/>
      <c r="N44" s="7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ht="104.25" customHeight="1" x14ac:dyDescent="0.35">
      <c r="A45" s="13"/>
      <c r="B45" s="13" t="s">
        <v>8</v>
      </c>
      <c r="C45" s="16" t="s">
        <v>71</v>
      </c>
      <c r="D45" s="18" t="s">
        <v>110</v>
      </c>
      <c r="E45" s="13" t="s">
        <v>22</v>
      </c>
      <c r="F45" s="13" t="s">
        <v>15</v>
      </c>
      <c r="G45" s="21" t="s">
        <v>31</v>
      </c>
      <c r="H45" s="39">
        <v>43709</v>
      </c>
      <c r="I45" s="39">
        <v>43709</v>
      </c>
      <c r="J45" s="15">
        <v>43724</v>
      </c>
      <c r="K45" s="15">
        <v>43724</v>
      </c>
      <c r="L45" s="40">
        <v>9855.9599999999991</v>
      </c>
      <c r="M45" s="7"/>
      <c r="N45" s="7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ht="104.25" customHeight="1" x14ac:dyDescent="0.35">
      <c r="A46" s="13"/>
      <c r="B46" s="13" t="s">
        <v>8</v>
      </c>
      <c r="C46" s="16" t="s">
        <v>72</v>
      </c>
      <c r="D46" s="18" t="s">
        <v>110</v>
      </c>
      <c r="E46" s="13" t="s">
        <v>23</v>
      </c>
      <c r="F46" s="13" t="s">
        <v>16</v>
      </c>
      <c r="G46" s="21" t="s">
        <v>31</v>
      </c>
      <c r="H46" s="39" t="s">
        <v>73</v>
      </c>
      <c r="I46" s="39" t="s">
        <v>73</v>
      </c>
      <c r="J46" s="15">
        <v>43739</v>
      </c>
      <c r="K46" s="15">
        <v>43769</v>
      </c>
      <c r="L46" s="40">
        <f>29884.34+13419+8635.28+882.05</f>
        <v>52820.67</v>
      </c>
      <c r="M46" s="7"/>
      <c r="N46" s="7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ht="104.25" customHeight="1" x14ac:dyDescent="0.35">
      <c r="A47" s="13"/>
      <c r="B47" s="13" t="s">
        <v>8</v>
      </c>
      <c r="C47" s="16" t="s">
        <v>74</v>
      </c>
      <c r="D47" s="18" t="s">
        <v>110</v>
      </c>
      <c r="E47" s="13" t="s">
        <v>23</v>
      </c>
      <c r="F47" s="13" t="s">
        <v>16</v>
      </c>
      <c r="G47" s="21" t="s">
        <v>31</v>
      </c>
      <c r="H47" s="39" t="s">
        <v>75</v>
      </c>
      <c r="I47" s="39" t="s">
        <v>75</v>
      </c>
      <c r="J47" s="15">
        <v>43770</v>
      </c>
      <c r="K47" s="15">
        <v>43799</v>
      </c>
      <c r="L47" s="40">
        <v>74014.11</v>
      </c>
      <c r="M47" s="7"/>
      <c r="N47" s="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ht="104.25" customHeight="1" x14ac:dyDescent="0.35">
      <c r="A48" s="13" t="s">
        <v>64</v>
      </c>
      <c r="B48" s="13" t="s">
        <v>8</v>
      </c>
      <c r="C48" s="16" t="s">
        <v>76</v>
      </c>
      <c r="D48" s="18" t="s">
        <v>110</v>
      </c>
      <c r="E48" s="13" t="s">
        <v>23</v>
      </c>
      <c r="F48" s="13" t="s">
        <v>16</v>
      </c>
      <c r="G48" s="21" t="s">
        <v>31</v>
      </c>
      <c r="H48" s="39">
        <v>43800</v>
      </c>
      <c r="I48" s="39">
        <v>43800</v>
      </c>
      <c r="J48" s="15">
        <v>43808</v>
      </c>
      <c r="K48" s="15">
        <v>43819</v>
      </c>
      <c r="L48" s="40">
        <v>48848.86</v>
      </c>
      <c r="M48" s="7"/>
      <c r="N48" s="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ht="104.25" customHeight="1" x14ac:dyDescent="0.35">
      <c r="A49" s="13" t="s">
        <v>66</v>
      </c>
      <c r="B49" s="13" t="s">
        <v>8</v>
      </c>
      <c r="C49" s="16" t="s">
        <v>77</v>
      </c>
      <c r="D49" s="18" t="s">
        <v>110</v>
      </c>
      <c r="E49" s="13" t="s">
        <v>23</v>
      </c>
      <c r="F49" s="13" t="s">
        <v>16</v>
      </c>
      <c r="G49" s="21" t="s">
        <v>31</v>
      </c>
      <c r="H49" s="39" t="s">
        <v>78</v>
      </c>
      <c r="I49" s="39" t="s">
        <v>78</v>
      </c>
      <c r="J49" s="15"/>
      <c r="K49" s="15"/>
      <c r="L49" s="40">
        <v>75356.320000000007</v>
      </c>
      <c r="M49" s="7"/>
      <c r="N49" s="7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ht="104.25" customHeight="1" x14ac:dyDescent="0.35">
      <c r="A50" s="13"/>
      <c r="B50" s="13" t="s">
        <v>8</v>
      </c>
      <c r="C50" s="16" t="s">
        <v>79</v>
      </c>
      <c r="D50" s="18" t="s">
        <v>110</v>
      </c>
      <c r="E50" s="13" t="s">
        <v>23</v>
      </c>
      <c r="F50" s="13" t="s">
        <v>17</v>
      </c>
      <c r="G50" s="21" t="s">
        <v>31</v>
      </c>
      <c r="H50" s="39" t="s">
        <v>78</v>
      </c>
      <c r="I50" s="39" t="s">
        <v>78</v>
      </c>
      <c r="J50" s="15"/>
      <c r="K50" s="15"/>
      <c r="L50" s="40">
        <v>731.88</v>
      </c>
      <c r="M50" s="7"/>
      <c r="N50" s="7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ht="104.25" customHeight="1" x14ac:dyDescent="0.35">
      <c r="A51" s="13"/>
      <c r="B51" s="13" t="s">
        <v>8</v>
      </c>
      <c r="C51" s="16" t="s">
        <v>60</v>
      </c>
      <c r="D51" s="14"/>
      <c r="E51" s="13"/>
      <c r="F51" s="13"/>
      <c r="G51" s="21"/>
      <c r="H51" s="39"/>
      <c r="I51" s="39"/>
      <c r="J51" s="15"/>
      <c r="K51" s="15"/>
      <c r="L51" s="40">
        <v>71361.990000000005</v>
      </c>
      <c r="M51" s="7"/>
      <c r="N51" s="7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ht="57.65" customHeight="1" x14ac:dyDescent="0.35">
      <c r="A52" s="13"/>
      <c r="B52" s="13"/>
      <c r="C52" s="16"/>
      <c r="D52" s="14"/>
      <c r="E52" s="13"/>
      <c r="F52" s="13"/>
      <c r="G52" s="21"/>
      <c r="H52" s="21"/>
      <c r="I52" s="21"/>
      <c r="J52" s="21"/>
      <c r="K52" s="48" t="s">
        <v>12</v>
      </c>
      <c r="L52" s="49">
        <f>SUM(L41:L51)</f>
        <v>341635.35</v>
      </c>
      <c r="M52" s="36"/>
      <c r="N52" s="36"/>
    </row>
    <row r="53" spans="1:72" x14ac:dyDescent="0.35">
      <c r="A53" s="12"/>
      <c r="B53" s="12"/>
      <c r="C53" s="5"/>
      <c r="D53" s="5"/>
      <c r="E53" s="5"/>
      <c r="F53" s="5"/>
      <c r="G53" s="5"/>
      <c r="H53" s="6"/>
      <c r="I53" s="6"/>
      <c r="J53" s="6"/>
      <c r="K53" s="6"/>
      <c r="L53" s="37"/>
      <c r="M53" s="36"/>
      <c r="N53" s="36"/>
    </row>
    <row r="54" spans="1:72" ht="18.5" x14ac:dyDescent="0.35">
      <c r="A54" s="47" t="s">
        <v>133</v>
      </c>
      <c r="B54" s="12"/>
      <c r="C54" s="5"/>
      <c r="D54" s="5"/>
      <c r="E54" s="5"/>
      <c r="F54" s="5"/>
      <c r="G54" s="5"/>
      <c r="H54" s="6"/>
      <c r="I54" s="6"/>
      <c r="J54" s="6"/>
      <c r="K54" s="6"/>
      <c r="L54" s="37"/>
      <c r="M54" s="36"/>
      <c r="N54" s="36"/>
    </row>
    <row r="55" spans="1:72" x14ac:dyDescent="0.35">
      <c r="A55" s="54" t="s">
        <v>0</v>
      </c>
      <c r="B55" s="55"/>
      <c r="C55" s="56"/>
      <c r="D55" s="54" t="s">
        <v>1</v>
      </c>
      <c r="E55" s="55"/>
      <c r="F55" s="56"/>
      <c r="G55" s="20"/>
      <c r="H55" s="20"/>
      <c r="I55" s="20"/>
      <c r="J55" s="57" t="s">
        <v>20</v>
      </c>
      <c r="K55" s="57" t="s">
        <v>21</v>
      </c>
      <c r="L55" s="60" t="s">
        <v>81</v>
      </c>
      <c r="M55" s="7"/>
      <c r="N55" s="7"/>
      <c r="O55" s="7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ht="65.900000000000006" customHeight="1" x14ac:dyDescent="0.35">
      <c r="A56" s="8" t="s">
        <v>3</v>
      </c>
      <c r="B56" s="8" t="s">
        <v>2</v>
      </c>
      <c r="C56" s="9" t="s">
        <v>4</v>
      </c>
      <c r="D56" s="10" t="s">
        <v>5</v>
      </c>
      <c r="E56" s="11" t="s">
        <v>25</v>
      </c>
      <c r="F56" s="11" t="s">
        <v>7</v>
      </c>
      <c r="G56" s="30" t="s">
        <v>26</v>
      </c>
      <c r="H56" s="30" t="s">
        <v>18</v>
      </c>
      <c r="I56" s="30" t="s">
        <v>19</v>
      </c>
      <c r="J56" s="58"/>
      <c r="K56" s="59"/>
      <c r="L56" s="61"/>
      <c r="M56" s="7"/>
      <c r="N56" s="7"/>
      <c r="O56" s="7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ht="104.25" customHeight="1" x14ac:dyDescent="0.35">
      <c r="A57" s="17" t="s">
        <v>123</v>
      </c>
      <c r="B57" s="17" t="s">
        <v>10</v>
      </c>
      <c r="C57" s="53" t="s">
        <v>132</v>
      </c>
      <c r="D57" s="18" t="s">
        <v>110</v>
      </c>
      <c r="E57" s="17" t="s">
        <v>23</v>
      </c>
      <c r="F57" s="17" t="s">
        <v>17</v>
      </c>
      <c r="G57" s="24" t="s">
        <v>30</v>
      </c>
      <c r="H57" s="52">
        <v>43556</v>
      </c>
      <c r="I57" s="52">
        <v>43557</v>
      </c>
      <c r="J57" s="52">
        <v>43556</v>
      </c>
      <c r="K57" s="52">
        <v>43557</v>
      </c>
      <c r="L57" s="22">
        <v>2262.5500000000002</v>
      </c>
      <c r="M57" s="7"/>
      <c r="N57" s="7"/>
      <c r="O57" s="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ht="70.5" customHeight="1" x14ac:dyDescent="0.35">
      <c r="A58" s="13" t="s">
        <v>131</v>
      </c>
      <c r="B58" s="17" t="s">
        <v>10</v>
      </c>
      <c r="C58" s="53" t="s">
        <v>130</v>
      </c>
      <c r="D58" s="18" t="s">
        <v>110</v>
      </c>
      <c r="E58" s="17" t="s">
        <v>23</v>
      </c>
      <c r="F58" s="17" t="s">
        <v>16</v>
      </c>
      <c r="G58" s="24" t="s">
        <v>31</v>
      </c>
      <c r="H58" s="52">
        <v>43710</v>
      </c>
      <c r="I58" s="52">
        <v>43721</v>
      </c>
      <c r="J58" s="52">
        <v>43689</v>
      </c>
      <c r="K58" s="52">
        <v>43700</v>
      </c>
      <c r="L58" s="23">
        <v>21323.11</v>
      </c>
      <c r="M58" s="7"/>
      <c r="N58" s="7"/>
      <c r="O58" s="7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ht="71.650000000000006" customHeight="1" x14ac:dyDescent="0.35">
      <c r="A59" s="13" t="s">
        <v>129</v>
      </c>
      <c r="B59" s="17" t="s">
        <v>10</v>
      </c>
      <c r="C59" s="53" t="s">
        <v>128</v>
      </c>
      <c r="D59" s="18" t="s">
        <v>110</v>
      </c>
      <c r="E59" s="17" t="s">
        <v>23</v>
      </c>
      <c r="F59" s="17" t="s">
        <v>17</v>
      </c>
      <c r="G59" s="24" t="s">
        <v>31</v>
      </c>
      <c r="H59" s="52">
        <v>43724</v>
      </c>
      <c r="I59" s="52">
        <v>43728</v>
      </c>
      <c r="J59" s="52">
        <v>43724</v>
      </c>
      <c r="K59" s="52">
        <v>43742</v>
      </c>
      <c r="L59" s="23">
        <v>24519.54</v>
      </c>
      <c r="M59" s="7"/>
      <c r="N59" s="7"/>
      <c r="O59" s="7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72" ht="71.650000000000006" customHeight="1" x14ac:dyDescent="0.35">
      <c r="A60" s="13" t="s">
        <v>127</v>
      </c>
      <c r="B60" s="17" t="s">
        <v>10</v>
      </c>
      <c r="C60" s="53" t="s">
        <v>126</v>
      </c>
      <c r="D60" s="18" t="s">
        <v>110</v>
      </c>
      <c r="E60" s="17" t="s">
        <v>23</v>
      </c>
      <c r="F60" s="17" t="s">
        <v>16</v>
      </c>
      <c r="G60" s="24" t="s">
        <v>30</v>
      </c>
      <c r="H60" s="52">
        <v>43739</v>
      </c>
      <c r="I60" s="52">
        <v>43740</v>
      </c>
      <c r="J60" s="52">
        <v>43661</v>
      </c>
      <c r="K60" s="52">
        <v>43663</v>
      </c>
      <c r="L60" s="23">
        <v>3469.15</v>
      </c>
      <c r="M60" s="7"/>
      <c r="N60" s="7"/>
      <c r="O60" s="7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72" ht="57.4" customHeight="1" x14ac:dyDescent="0.35">
      <c r="A61" s="13" t="s">
        <v>125</v>
      </c>
      <c r="B61" s="17" t="s">
        <v>10</v>
      </c>
      <c r="C61" s="53" t="s">
        <v>124</v>
      </c>
      <c r="D61" s="18" t="s">
        <v>110</v>
      </c>
      <c r="E61" s="17" t="s">
        <v>23</v>
      </c>
      <c r="F61" s="17" t="s">
        <v>17</v>
      </c>
      <c r="G61" s="24" t="s">
        <v>30</v>
      </c>
      <c r="H61" s="52">
        <v>43710</v>
      </c>
      <c r="I61" s="52">
        <v>43714</v>
      </c>
      <c r="J61" s="52">
        <v>43710</v>
      </c>
      <c r="K61" s="52">
        <v>43714</v>
      </c>
      <c r="L61" s="23">
        <v>9266.23</v>
      </c>
      <c r="M61" s="7"/>
      <c r="N61" s="7"/>
      <c r="O61" s="7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1:72" ht="57.4" customHeight="1" x14ac:dyDescent="0.35">
      <c r="A62" s="13" t="s">
        <v>123</v>
      </c>
      <c r="B62" s="17" t="s">
        <v>10</v>
      </c>
      <c r="C62" s="13" t="s">
        <v>122</v>
      </c>
      <c r="D62" s="18" t="s">
        <v>110</v>
      </c>
      <c r="E62" s="17" t="s">
        <v>23</v>
      </c>
      <c r="F62" s="17" t="s">
        <v>16</v>
      </c>
      <c r="G62" s="24" t="s">
        <v>30</v>
      </c>
      <c r="H62" s="52">
        <v>43850</v>
      </c>
      <c r="I62" s="52">
        <v>43868</v>
      </c>
      <c r="J62" s="52">
        <v>43850</v>
      </c>
      <c r="K62" s="52">
        <v>43867</v>
      </c>
      <c r="L62" s="23">
        <v>30743.599999999999</v>
      </c>
      <c r="M62" s="7"/>
      <c r="N62" s="7"/>
      <c r="O62" s="7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72" ht="57.4" customHeight="1" x14ac:dyDescent="0.35">
      <c r="A63" s="13" t="s">
        <v>121</v>
      </c>
      <c r="B63" s="17" t="s">
        <v>10</v>
      </c>
      <c r="C63" s="13" t="s">
        <v>120</v>
      </c>
      <c r="D63" s="18" t="s">
        <v>110</v>
      </c>
      <c r="E63" s="17" t="s">
        <v>23</v>
      </c>
      <c r="F63" s="17" t="s">
        <v>16</v>
      </c>
      <c r="G63" s="24" t="s">
        <v>30</v>
      </c>
      <c r="H63" s="52">
        <v>43815</v>
      </c>
      <c r="I63" s="52">
        <v>43816</v>
      </c>
      <c r="J63" s="52">
        <v>43815</v>
      </c>
      <c r="K63" s="52">
        <v>43816</v>
      </c>
      <c r="L63" s="23">
        <v>5895.33</v>
      </c>
      <c r="M63" s="7"/>
      <c r="N63" s="7"/>
      <c r="O63" s="7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1:72" ht="57.4" customHeight="1" x14ac:dyDescent="0.35">
      <c r="A64" s="13"/>
      <c r="B64" s="17"/>
      <c r="C64" s="13" t="s">
        <v>60</v>
      </c>
      <c r="D64" s="14"/>
      <c r="E64" s="17"/>
      <c r="F64" s="17"/>
      <c r="G64" s="24"/>
      <c r="H64" s="28"/>
      <c r="I64" s="28"/>
      <c r="J64" s="24"/>
      <c r="K64" s="15"/>
      <c r="L64" s="23">
        <v>14385.64</v>
      </c>
      <c r="M64" s="7"/>
      <c r="N64" s="7"/>
      <c r="O64" s="7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1:72" ht="57.4" customHeight="1" x14ac:dyDescent="0.35">
      <c r="A65" s="13"/>
      <c r="B65" s="17"/>
      <c r="C65" s="16"/>
      <c r="D65" s="14"/>
      <c r="E65" s="17"/>
      <c r="F65" s="17"/>
      <c r="G65" s="24"/>
      <c r="H65" s="24"/>
      <c r="I65" s="24"/>
      <c r="J65" s="24"/>
      <c r="K65" s="48" t="s">
        <v>12</v>
      </c>
      <c r="L65" s="50">
        <f>SUM(L57:L64)</f>
        <v>111865.15</v>
      </c>
      <c r="M65" s="7"/>
      <c r="N65" s="7"/>
      <c r="O65" s="7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1:72" ht="18.5" x14ac:dyDescent="0.35">
      <c r="A66" s="47"/>
      <c r="B66" s="12"/>
      <c r="C66" s="5"/>
      <c r="D66" s="5"/>
      <c r="E66" s="5"/>
      <c r="F66" s="5"/>
      <c r="G66" s="5"/>
      <c r="H66" s="6"/>
      <c r="I66" s="6"/>
      <c r="J66" s="6"/>
      <c r="K66" s="6"/>
      <c r="L66" s="37"/>
      <c r="M66" s="36"/>
      <c r="N66" s="36"/>
    </row>
    <row r="67" spans="1:72" ht="18.5" x14ac:dyDescent="0.35">
      <c r="A67" s="47" t="s">
        <v>108</v>
      </c>
      <c r="B67" s="12"/>
      <c r="C67" s="5"/>
      <c r="D67" s="5"/>
      <c r="E67" s="5"/>
      <c r="F67" s="5"/>
      <c r="G67" s="5"/>
      <c r="H67" s="6"/>
      <c r="I67" s="6"/>
      <c r="J67" s="6"/>
      <c r="K67" s="6" t="s">
        <v>80</v>
      </c>
      <c r="L67" s="37"/>
      <c r="M67" s="36"/>
      <c r="N67" s="36"/>
    </row>
    <row r="68" spans="1:72" x14ac:dyDescent="0.35">
      <c r="A68" s="54" t="s">
        <v>0</v>
      </c>
      <c r="B68" s="55"/>
      <c r="C68" s="56"/>
      <c r="D68" s="54" t="s">
        <v>1</v>
      </c>
      <c r="E68" s="55"/>
      <c r="F68" s="56"/>
      <c r="G68" s="20"/>
      <c r="H68" s="20"/>
      <c r="I68" s="20"/>
      <c r="J68" s="57" t="s">
        <v>20</v>
      </c>
      <c r="K68" s="57" t="s">
        <v>21</v>
      </c>
      <c r="L68" s="60" t="s">
        <v>81</v>
      </c>
      <c r="M68" s="7"/>
      <c r="N68" s="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1:72" ht="65.900000000000006" customHeight="1" x14ac:dyDescent="0.35">
      <c r="A69" s="8" t="s">
        <v>3</v>
      </c>
      <c r="B69" s="8" t="s">
        <v>2</v>
      </c>
      <c r="C69" s="9" t="s">
        <v>4</v>
      </c>
      <c r="D69" s="10" t="s">
        <v>5</v>
      </c>
      <c r="E69" s="11" t="s">
        <v>25</v>
      </c>
      <c r="F69" s="11" t="s">
        <v>7</v>
      </c>
      <c r="G69" s="30" t="s">
        <v>26</v>
      </c>
      <c r="H69" s="30" t="s">
        <v>18</v>
      </c>
      <c r="I69" s="30" t="s">
        <v>19</v>
      </c>
      <c r="J69" s="58"/>
      <c r="K69" s="59"/>
      <c r="L69" s="61"/>
      <c r="M69" s="7"/>
      <c r="N69" s="7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ht="104.25" customHeight="1" x14ac:dyDescent="0.35">
      <c r="A70" s="13" t="s">
        <v>64</v>
      </c>
      <c r="B70" s="13" t="s">
        <v>9</v>
      </c>
      <c r="C70" s="16" t="s">
        <v>83</v>
      </c>
      <c r="D70" s="18" t="s">
        <v>110</v>
      </c>
      <c r="E70" s="13" t="s">
        <v>24</v>
      </c>
      <c r="F70" s="13" t="s">
        <v>17</v>
      </c>
      <c r="G70" s="21" t="s">
        <v>31</v>
      </c>
      <c r="H70" s="39">
        <v>43556</v>
      </c>
      <c r="I70" s="39">
        <v>43586</v>
      </c>
      <c r="J70" s="15" t="s">
        <v>84</v>
      </c>
      <c r="K70" s="15" t="s">
        <v>85</v>
      </c>
      <c r="L70" s="40">
        <v>64760.04</v>
      </c>
      <c r="M70" s="7"/>
      <c r="N70" s="7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72" ht="70.5" customHeight="1" x14ac:dyDescent="0.35">
      <c r="A71" s="13" t="s">
        <v>64</v>
      </c>
      <c r="B71" s="13" t="s">
        <v>9</v>
      </c>
      <c r="C71" s="16" t="s">
        <v>86</v>
      </c>
      <c r="D71" s="18" t="s">
        <v>110</v>
      </c>
      <c r="E71" s="13" t="s">
        <v>23</v>
      </c>
      <c r="F71" s="13" t="s">
        <v>17</v>
      </c>
      <c r="G71" s="21" t="s">
        <v>31</v>
      </c>
      <c r="H71" s="39">
        <v>43678</v>
      </c>
      <c r="I71" s="39">
        <v>43678</v>
      </c>
      <c r="J71" s="41">
        <v>43678</v>
      </c>
      <c r="K71" s="15">
        <v>43708</v>
      </c>
      <c r="L71" s="42">
        <v>15050.65</v>
      </c>
      <c r="M71" s="7"/>
      <c r="N71" s="7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:72" ht="70.5" customHeight="1" x14ac:dyDescent="0.35">
      <c r="A72" s="13" t="s">
        <v>64</v>
      </c>
      <c r="B72" s="13" t="s">
        <v>9</v>
      </c>
      <c r="C72" s="16" t="s">
        <v>87</v>
      </c>
      <c r="D72" s="18" t="s">
        <v>110</v>
      </c>
      <c r="E72" s="13" t="s">
        <v>23</v>
      </c>
      <c r="F72" s="13" t="s">
        <v>17</v>
      </c>
      <c r="G72" s="21" t="s">
        <v>31</v>
      </c>
      <c r="H72" s="39">
        <v>43709</v>
      </c>
      <c r="I72" s="39">
        <v>43709</v>
      </c>
      <c r="J72" s="41">
        <v>43709</v>
      </c>
      <c r="K72" s="15">
        <v>43738</v>
      </c>
      <c r="L72" s="42">
        <v>12732.52</v>
      </c>
      <c r="M72" s="7"/>
      <c r="N72" s="7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72" ht="70.5" customHeight="1" x14ac:dyDescent="0.35">
      <c r="A73" s="13" t="s">
        <v>64</v>
      </c>
      <c r="B73" s="13" t="s">
        <v>9</v>
      </c>
      <c r="C73" s="16" t="s">
        <v>88</v>
      </c>
      <c r="D73" s="18" t="s">
        <v>110</v>
      </c>
      <c r="E73" s="13" t="s">
        <v>23</v>
      </c>
      <c r="F73" s="13" t="s">
        <v>17</v>
      </c>
      <c r="G73" s="21" t="s">
        <v>31</v>
      </c>
      <c r="H73" s="39">
        <v>43739</v>
      </c>
      <c r="I73" s="39">
        <v>43739</v>
      </c>
      <c r="J73" s="41">
        <v>43739</v>
      </c>
      <c r="K73" s="15">
        <v>43769</v>
      </c>
      <c r="L73" s="42">
        <v>13217.67</v>
      </c>
      <c r="M73" s="7"/>
      <c r="N73" s="7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1:72" ht="71.650000000000006" customHeight="1" x14ac:dyDescent="0.35">
      <c r="A74" s="13" t="s">
        <v>89</v>
      </c>
      <c r="B74" s="13" t="s">
        <v>9</v>
      </c>
      <c r="C74" s="16" t="s">
        <v>90</v>
      </c>
      <c r="D74" s="18" t="s">
        <v>110</v>
      </c>
      <c r="E74" s="13" t="s">
        <v>23</v>
      </c>
      <c r="F74" s="13" t="s">
        <v>16</v>
      </c>
      <c r="G74" s="21" t="s">
        <v>31</v>
      </c>
      <c r="H74" s="39">
        <v>43739</v>
      </c>
      <c r="I74" s="39">
        <v>43800</v>
      </c>
      <c r="J74" s="43">
        <v>43788</v>
      </c>
      <c r="K74" s="44">
        <v>43802</v>
      </c>
      <c r="L74" s="42">
        <v>33295.89</v>
      </c>
      <c r="M74" s="7"/>
      <c r="N74" s="7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ht="71.650000000000006" customHeight="1" x14ac:dyDescent="0.35">
      <c r="A75" s="13" t="s">
        <v>91</v>
      </c>
      <c r="B75" s="13" t="s">
        <v>9</v>
      </c>
      <c r="C75" s="16" t="s">
        <v>92</v>
      </c>
      <c r="D75" s="18" t="s">
        <v>110</v>
      </c>
      <c r="E75" s="13" t="s">
        <v>23</v>
      </c>
      <c r="F75" s="13" t="s">
        <v>16</v>
      </c>
      <c r="G75" s="21" t="s">
        <v>31</v>
      </c>
      <c r="H75" s="44">
        <v>43693</v>
      </c>
      <c r="I75" s="44">
        <v>43713</v>
      </c>
      <c r="J75" s="44">
        <v>43693</v>
      </c>
      <c r="K75" s="44">
        <v>43713</v>
      </c>
      <c r="L75" s="42">
        <v>41149.79</v>
      </c>
      <c r="M75" s="7"/>
      <c r="N75" s="7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ht="71.650000000000006" customHeight="1" x14ac:dyDescent="0.35">
      <c r="A76" s="13"/>
      <c r="B76" s="13" t="s">
        <v>9</v>
      </c>
      <c r="C76" s="16" t="s">
        <v>93</v>
      </c>
      <c r="D76" s="14"/>
      <c r="E76" s="13"/>
      <c r="F76" s="13"/>
      <c r="G76" s="21"/>
      <c r="H76" s="21"/>
      <c r="I76" s="21"/>
      <c r="J76" s="21"/>
      <c r="K76" s="21"/>
      <c r="L76" s="42">
        <v>6095.34</v>
      </c>
      <c r="M76" s="7"/>
      <c r="N76" s="7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ht="71.650000000000006" customHeight="1" x14ac:dyDescent="0.35">
      <c r="A77" s="13" t="s">
        <v>64</v>
      </c>
      <c r="B77" s="13" t="s">
        <v>9</v>
      </c>
      <c r="C77" s="16" t="s">
        <v>94</v>
      </c>
      <c r="D77" s="18" t="s">
        <v>110</v>
      </c>
      <c r="E77" s="13" t="s">
        <v>23</v>
      </c>
      <c r="F77" s="13" t="s">
        <v>17</v>
      </c>
      <c r="G77" s="21" t="s">
        <v>31</v>
      </c>
      <c r="H77" s="39">
        <v>43770</v>
      </c>
      <c r="I77" s="39">
        <v>43799</v>
      </c>
      <c r="J77" s="44">
        <v>43770</v>
      </c>
      <c r="K77" s="44">
        <v>43799</v>
      </c>
      <c r="L77" s="42">
        <v>37743.26</v>
      </c>
      <c r="M77" s="7"/>
      <c r="N77" s="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ht="71.650000000000006" customHeight="1" x14ac:dyDescent="0.35">
      <c r="A78" s="13" t="s">
        <v>95</v>
      </c>
      <c r="B78" s="13" t="s">
        <v>9</v>
      </c>
      <c r="C78" s="16" t="s">
        <v>96</v>
      </c>
      <c r="D78" s="18" t="s">
        <v>110</v>
      </c>
      <c r="E78" s="13" t="s">
        <v>23</v>
      </c>
      <c r="F78" s="13" t="s">
        <v>16</v>
      </c>
      <c r="G78" s="21" t="s">
        <v>31</v>
      </c>
      <c r="H78" s="39">
        <v>43808</v>
      </c>
      <c r="I78" s="39">
        <v>43811</v>
      </c>
      <c r="J78" s="44">
        <v>43808</v>
      </c>
      <c r="K78" s="44">
        <v>43811</v>
      </c>
      <c r="L78" s="42">
        <v>6833</v>
      </c>
      <c r="M78" s="7"/>
      <c r="N78" s="7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72" ht="71.650000000000006" customHeight="1" x14ac:dyDescent="0.35">
      <c r="A79" s="13" t="s">
        <v>97</v>
      </c>
      <c r="B79" s="13" t="s">
        <v>9</v>
      </c>
      <c r="C79" s="16" t="s">
        <v>98</v>
      </c>
      <c r="D79" s="18" t="s">
        <v>110</v>
      </c>
      <c r="E79" s="13" t="s">
        <v>23</v>
      </c>
      <c r="F79" s="13" t="s">
        <v>16</v>
      </c>
      <c r="G79" s="21" t="s">
        <v>31</v>
      </c>
      <c r="H79" s="39">
        <v>43854</v>
      </c>
      <c r="I79" s="39">
        <v>43867</v>
      </c>
      <c r="J79" s="44">
        <v>43854</v>
      </c>
      <c r="K79" s="44">
        <v>43867</v>
      </c>
      <c r="L79" s="42">
        <v>21457.65</v>
      </c>
      <c r="M79" s="7"/>
      <c r="N79" s="7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ht="71.650000000000006" customHeight="1" x14ac:dyDescent="0.35">
      <c r="A80" s="13" t="s">
        <v>99</v>
      </c>
      <c r="B80" s="13" t="s">
        <v>9</v>
      </c>
      <c r="C80" s="16" t="s">
        <v>100</v>
      </c>
      <c r="D80" s="18" t="s">
        <v>110</v>
      </c>
      <c r="E80" s="13" t="s">
        <v>23</v>
      </c>
      <c r="F80" s="13" t="s">
        <v>16</v>
      </c>
      <c r="G80" s="21" t="s">
        <v>31</v>
      </c>
      <c r="H80" s="39">
        <v>43865</v>
      </c>
      <c r="I80" s="39">
        <v>43866</v>
      </c>
      <c r="J80" s="44">
        <v>43865</v>
      </c>
      <c r="K80" s="44">
        <v>43866</v>
      </c>
      <c r="L80" s="42">
        <v>2732.17</v>
      </c>
      <c r="M80" s="7"/>
      <c r="N80" s="7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1:72" ht="71.650000000000006" customHeight="1" x14ac:dyDescent="0.35">
      <c r="A81" s="13" t="s">
        <v>64</v>
      </c>
      <c r="B81" s="13" t="s">
        <v>9</v>
      </c>
      <c r="C81" s="16" t="s">
        <v>101</v>
      </c>
      <c r="D81" s="18" t="s">
        <v>110</v>
      </c>
      <c r="E81" s="13" t="s">
        <v>23</v>
      </c>
      <c r="F81" s="13" t="s">
        <v>17</v>
      </c>
      <c r="G81" s="21" t="s">
        <v>31</v>
      </c>
      <c r="H81" s="39">
        <v>43800</v>
      </c>
      <c r="I81" s="39">
        <v>43830</v>
      </c>
      <c r="J81" s="44">
        <v>43800</v>
      </c>
      <c r="K81" s="44">
        <v>43830</v>
      </c>
      <c r="L81" s="42">
        <v>7382.98</v>
      </c>
      <c r="M81" s="7"/>
      <c r="N81" s="7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ht="71.650000000000006" customHeight="1" x14ac:dyDescent="0.35">
      <c r="A82" s="13" t="s">
        <v>99</v>
      </c>
      <c r="B82" s="13" t="s">
        <v>9</v>
      </c>
      <c r="C82" s="16" t="s">
        <v>102</v>
      </c>
      <c r="D82" s="18" t="s">
        <v>110</v>
      </c>
      <c r="E82" s="13" t="s">
        <v>23</v>
      </c>
      <c r="F82" s="13" t="s">
        <v>16</v>
      </c>
      <c r="G82" s="21" t="s">
        <v>31</v>
      </c>
      <c r="H82" s="39">
        <v>43815</v>
      </c>
      <c r="I82" s="39">
        <v>43815</v>
      </c>
      <c r="J82" s="44">
        <v>43815</v>
      </c>
      <c r="K82" s="44">
        <v>43815</v>
      </c>
      <c r="L82" s="42">
        <v>3484.23</v>
      </c>
      <c r="M82" s="7"/>
      <c r="N82" s="7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1:72" ht="71.650000000000006" customHeight="1" x14ac:dyDescent="0.35">
      <c r="A83" s="13" t="s">
        <v>103</v>
      </c>
      <c r="B83" s="13" t="s">
        <v>9</v>
      </c>
      <c r="C83" s="16" t="s">
        <v>104</v>
      </c>
      <c r="D83" s="18" t="s">
        <v>110</v>
      </c>
      <c r="E83" s="13" t="s">
        <v>23</v>
      </c>
      <c r="F83" s="13" t="s">
        <v>16</v>
      </c>
      <c r="G83" s="21" t="s">
        <v>31</v>
      </c>
      <c r="H83" s="39">
        <v>43868</v>
      </c>
      <c r="I83" s="39">
        <v>43868</v>
      </c>
      <c r="J83" s="44">
        <v>43868</v>
      </c>
      <c r="K83" s="44">
        <v>43868</v>
      </c>
      <c r="L83" s="42">
        <v>2090.77</v>
      </c>
      <c r="M83" s="7"/>
      <c r="N83" s="7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1:72" ht="71.650000000000006" customHeight="1" x14ac:dyDescent="0.35">
      <c r="A84" s="13" t="s">
        <v>64</v>
      </c>
      <c r="B84" s="13" t="s">
        <v>9</v>
      </c>
      <c r="C84" s="16" t="s">
        <v>105</v>
      </c>
      <c r="D84" s="18" t="s">
        <v>110</v>
      </c>
      <c r="E84" s="13" t="s">
        <v>23</v>
      </c>
      <c r="F84" s="13" t="s">
        <v>17</v>
      </c>
      <c r="G84" s="21" t="s">
        <v>31</v>
      </c>
      <c r="H84" s="39">
        <v>43831</v>
      </c>
      <c r="I84" s="39">
        <v>43861</v>
      </c>
      <c r="J84" s="44">
        <v>43831</v>
      </c>
      <c r="K84" s="44">
        <v>43861</v>
      </c>
      <c r="L84" s="42">
        <v>14312.46</v>
      </c>
      <c r="M84" s="7"/>
      <c r="N84" s="7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</row>
    <row r="85" spans="1:72" ht="71.650000000000006" customHeight="1" x14ac:dyDescent="0.35">
      <c r="A85" s="13" t="s">
        <v>64</v>
      </c>
      <c r="B85" s="13" t="s">
        <v>9</v>
      </c>
      <c r="C85" s="16" t="s">
        <v>106</v>
      </c>
      <c r="D85" s="18" t="s">
        <v>110</v>
      </c>
      <c r="E85" s="13" t="s">
        <v>23</v>
      </c>
      <c r="F85" s="13" t="s">
        <v>17</v>
      </c>
      <c r="G85" s="21" t="s">
        <v>31</v>
      </c>
      <c r="H85" s="39">
        <v>43862</v>
      </c>
      <c r="I85" s="39">
        <v>43890</v>
      </c>
      <c r="J85" s="44">
        <v>43862</v>
      </c>
      <c r="K85" s="44">
        <v>43890</v>
      </c>
      <c r="L85" s="42">
        <f>17769+9938.86</f>
        <v>27707.86</v>
      </c>
      <c r="M85" s="7"/>
      <c r="N85" s="7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</row>
    <row r="86" spans="1:72" ht="71.650000000000006" customHeight="1" x14ac:dyDescent="0.35">
      <c r="A86" s="13" t="s">
        <v>64</v>
      </c>
      <c r="B86" s="13" t="s">
        <v>9</v>
      </c>
      <c r="C86" s="16" t="s">
        <v>107</v>
      </c>
      <c r="D86" s="18" t="s">
        <v>110</v>
      </c>
      <c r="E86" s="13" t="s">
        <v>23</v>
      </c>
      <c r="F86" s="13" t="s">
        <v>17</v>
      </c>
      <c r="G86" s="21" t="s">
        <v>31</v>
      </c>
      <c r="H86" s="39">
        <v>43891</v>
      </c>
      <c r="I86" s="39">
        <v>43921</v>
      </c>
      <c r="J86" s="44">
        <v>43891</v>
      </c>
      <c r="K86" s="44">
        <v>43921</v>
      </c>
      <c r="L86" s="42">
        <v>24148.12</v>
      </c>
      <c r="M86" s="7"/>
      <c r="N86" s="7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1:72" ht="57.4" customHeight="1" x14ac:dyDescent="0.35">
      <c r="A87" s="13"/>
      <c r="B87" s="13" t="s">
        <v>9</v>
      </c>
      <c r="C87" s="16" t="s">
        <v>60</v>
      </c>
      <c r="D87" s="14"/>
      <c r="E87" s="13"/>
      <c r="F87" s="13"/>
      <c r="G87" s="21"/>
      <c r="H87" s="21"/>
      <c r="I87" s="15"/>
      <c r="J87" s="45"/>
      <c r="K87" s="41"/>
      <c r="L87" s="46">
        <v>16030.35</v>
      </c>
      <c r="M87" s="7"/>
      <c r="N87" s="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1:72" ht="57.4" customHeight="1" x14ac:dyDescent="0.35">
      <c r="A88" s="13"/>
      <c r="B88" s="13"/>
      <c r="C88" s="16"/>
      <c r="D88" s="14"/>
      <c r="E88" s="13"/>
      <c r="F88" s="13"/>
      <c r="G88" s="21"/>
      <c r="H88" s="21"/>
      <c r="I88" s="15"/>
      <c r="J88" s="45"/>
      <c r="K88" s="48" t="s">
        <v>12</v>
      </c>
      <c r="L88" s="50">
        <f>SUM(L69:L87)</f>
        <v>350224.75</v>
      </c>
      <c r="M88" s="7"/>
      <c r="N88" s="7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1:72" x14ac:dyDescent="0.35">
      <c r="A89" s="12"/>
      <c r="B89" s="12"/>
      <c r="C89" s="5"/>
      <c r="D89" s="5"/>
      <c r="E89" s="5"/>
      <c r="F89" s="5"/>
      <c r="G89" s="5"/>
      <c r="H89" s="6"/>
      <c r="I89" s="6"/>
      <c r="J89" s="6"/>
      <c r="K89" s="6"/>
      <c r="L89" s="37"/>
      <c r="M89" s="36"/>
      <c r="N89" s="36"/>
    </row>
    <row r="90" spans="1:72" ht="18.5" x14ac:dyDescent="0.35">
      <c r="A90" s="47" t="s">
        <v>134</v>
      </c>
      <c r="B90" s="12"/>
      <c r="C90" s="5"/>
      <c r="D90" s="5"/>
      <c r="E90" s="5"/>
      <c r="F90" s="5"/>
      <c r="G90" s="5"/>
      <c r="H90" s="6"/>
      <c r="I90" s="6"/>
      <c r="J90" s="6"/>
      <c r="K90" s="6"/>
      <c r="L90" s="37"/>
      <c r="M90" s="36"/>
      <c r="N90" s="36"/>
    </row>
    <row r="91" spans="1:72" x14ac:dyDescent="0.35">
      <c r="A91" s="54" t="s">
        <v>0</v>
      </c>
      <c r="B91" s="55"/>
      <c r="C91" s="56"/>
      <c r="D91" s="54" t="s">
        <v>1</v>
      </c>
      <c r="E91" s="55"/>
      <c r="F91" s="56"/>
      <c r="G91" s="20"/>
      <c r="H91" s="20"/>
      <c r="I91" s="20"/>
      <c r="J91" s="57" t="s">
        <v>20</v>
      </c>
      <c r="K91" s="57" t="s">
        <v>21</v>
      </c>
      <c r="L91" s="60" t="s">
        <v>81</v>
      </c>
      <c r="M91" s="7"/>
      <c r="N91" s="7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</row>
    <row r="92" spans="1:72" ht="65.900000000000006" customHeight="1" x14ac:dyDescent="0.35">
      <c r="A92" s="8" t="s">
        <v>3</v>
      </c>
      <c r="B92" s="8" t="s">
        <v>2</v>
      </c>
      <c r="C92" s="9" t="s">
        <v>4</v>
      </c>
      <c r="D92" s="10" t="s">
        <v>5</v>
      </c>
      <c r="E92" s="11" t="s">
        <v>25</v>
      </c>
      <c r="F92" s="11" t="s">
        <v>7</v>
      </c>
      <c r="G92" s="30" t="s">
        <v>26</v>
      </c>
      <c r="H92" s="30" t="s">
        <v>18</v>
      </c>
      <c r="I92" s="30" t="s">
        <v>19</v>
      </c>
      <c r="J92" s="58"/>
      <c r="K92" s="59"/>
      <c r="L92" s="61"/>
      <c r="M92" s="7"/>
      <c r="N92" s="7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1:72" ht="70.5" customHeight="1" x14ac:dyDescent="0.35">
      <c r="A93" s="13" t="s">
        <v>135</v>
      </c>
      <c r="B93" s="13" t="s">
        <v>14</v>
      </c>
      <c r="C93" s="16" t="s">
        <v>136</v>
      </c>
      <c r="D93" s="14" t="s">
        <v>110</v>
      </c>
      <c r="E93" s="13" t="s">
        <v>22</v>
      </c>
      <c r="F93" s="13" t="s">
        <v>15</v>
      </c>
      <c r="G93" s="21" t="s">
        <v>31</v>
      </c>
      <c r="H93" s="39">
        <v>43497</v>
      </c>
      <c r="I93" s="39">
        <v>43497</v>
      </c>
      <c r="J93" s="41">
        <v>43511</v>
      </c>
      <c r="K93" s="15">
        <v>43511</v>
      </c>
      <c r="L93" s="42">
        <v>13486.42</v>
      </c>
      <c r="M93" s="7"/>
      <c r="N93" s="7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1:72" ht="70.5" customHeight="1" x14ac:dyDescent="0.35">
      <c r="A94" s="13" t="s">
        <v>137</v>
      </c>
      <c r="B94" s="13" t="s">
        <v>14</v>
      </c>
      <c r="C94" s="16" t="s">
        <v>138</v>
      </c>
      <c r="D94" s="14" t="s">
        <v>110</v>
      </c>
      <c r="E94" s="13" t="s">
        <v>22</v>
      </c>
      <c r="F94" s="13" t="s">
        <v>15</v>
      </c>
      <c r="G94" s="21" t="s">
        <v>31</v>
      </c>
      <c r="H94" s="39">
        <v>43556</v>
      </c>
      <c r="I94" s="39">
        <v>43556</v>
      </c>
      <c r="J94" s="41">
        <v>43559</v>
      </c>
      <c r="K94" s="15">
        <v>43559</v>
      </c>
      <c r="L94" s="42">
        <v>15820.38</v>
      </c>
      <c r="M94" s="7"/>
      <c r="N94" s="7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1:72" ht="70.5" customHeight="1" x14ac:dyDescent="0.35">
      <c r="A95" s="13" t="s">
        <v>139</v>
      </c>
      <c r="B95" s="13" t="s">
        <v>14</v>
      </c>
      <c r="C95" s="16" t="s">
        <v>140</v>
      </c>
      <c r="D95" s="14" t="s">
        <v>110</v>
      </c>
      <c r="E95" s="13" t="s">
        <v>22</v>
      </c>
      <c r="F95" s="13" t="s">
        <v>15</v>
      </c>
      <c r="G95" s="21" t="s">
        <v>31</v>
      </c>
      <c r="H95" s="39">
        <v>43617</v>
      </c>
      <c r="I95" s="39">
        <v>43617</v>
      </c>
      <c r="J95" s="41">
        <v>44009</v>
      </c>
      <c r="K95" s="15">
        <v>44010</v>
      </c>
      <c r="L95" s="42">
        <v>53142.79</v>
      </c>
      <c r="M95" s="7"/>
      <c r="N95" s="7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1:72" ht="70.5" customHeight="1" x14ac:dyDescent="0.35">
      <c r="A96" s="13" t="s">
        <v>141</v>
      </c>
      <c r="B96" s="13" t="s">
        <v>14</v>
      </c>
      <c r="C96" s="16" t="s">
        <v>142</v>
      </c>
      <c r="D96" s="14" t="s">
        <v>110</v>
      </c>
      <c r="E96" s="13" t="s">
        <v>22</v>
      </c>
      <c r="F96" s="13" t="s">
        <v>15</v>
      </c>
      <c r="G96" s="21" t="s">
        <v>31</v>
      </c>
      <c r="H96" s="39">
        <v>43617</v>
      </c>
      <c r="I96" s="39">
        <v>43617</v>
      </c>
      <c r="J96" s="41">
        <v>43643</v>
      </c>
      <c r="K96" s="15">
        <v>43644</v>
      </c>
      <c r="L96" s="42">
        <v>53672.04</v>
      </c>
      <c r="M96" s="7"/>
      <c r="N96" s="7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:72" ht="70.5" customHeight="1" x14ac:dyDescent="0.35">
      <c r="A97" s="13"/>
      <c r="B97" s="13"/>
      <c r="C97" s="16" t="s">
        <v>145</v>
      </c>
      <c r="D97" s="14"/>
      <c r="E97" s="13"/>
      <c r="F97" s="13"/>
      <c r="G97" s="21"/>
      <c r="H97" s="39"/>
      <c r="I97" s="39"/>
      <c r="J97" s="41"/>
      <c r="K97" s="15"/>
      <c r="L97" s="42">
        <v>15204.28</v>
      </c>
      <c r="M97" s="7"/>
      <c r="N97" s="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1:72" ht="70.5" customHeight="1" x14ac:dyDescent="0.35">
      <c r="A98" s="13"/>
      <c r="B98" s="13"/>
      <c r="C98" s="16" t="s">
        <v>60</v>
      </c>
      <c r="D98" s="14"/>
      <c r="E98" s="13"/>
      <c r="F98" s="13"/>
      <c r="G98" s="21"/>
      <c r="H98" s="39"/>
      <c r="I98" s="39"/>
      <c r="J98" s="41"/>
      <c r="K98" s="15"/>
      <c r="L98" s="42">
        <v>49069.66</v>
      </c>
      <c r="M98" s="7"/>
      <c r="N98" s="7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1:72" ht="57.4" customHeight="1" x14ac:dyDescent="0.35">
      <c r="A99" s="13"/>
      <c r="B99" s="13"/>
      <c r="C99" s="16"/>
      <c r="D99" s="14"/>
      <c r="E99" s="13"/>
      <c r="F99" s="13"/>
      <c r="G99" s="21"/>
      <c r="H99" s="21"/>
      <c r="I99" s="15"/>
      <c r="J99" s="45"/>
      <c r="K99" s="48" t="s">
        <v>12</v>
      </c>
      <c r="L99" s="50">
        <f>SUM(L93:L98)</f>
        <v>200395.57</v>
      </c>
      <c r="M99" s="7"/>
      <c r="N99" s="7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1:72" ht="30" customHeight="1" x14ac:dyDescent="0.35"/>
    <row r="101" spans="1:72" ht="30" customHeight="1" x14ac:dyDescent="0.35">
      <c r="L101" s="50">
        <f>L99+L88+L65+L52+L36+L25</f>
        <v>1659315.5000000002</v>
      </c>
    </row>
    <row r="102" spans="1:72" ht="30" customHeight="1" x14ac:dyDescent="0.35"/>
    <row r="103" spans="1:72" ht="30" customHeight="1" x14ac:dyDescent="0.35"/>
    <row r="104" spans="1:72" ht="30" customHeight="1" x14ac:dyDescent="0.35"/>
  </sheetData>
  <mergeCells count="32">
    <mergeCell ref="A1:F1"/>
    <mergeCell ref="A3:K3"/>
    <mergeCell ref="L39:L40"/>
    <mergeCell ref="A68:C68"/>
    <mergeCell ref="D68:F68"/>
    <mergeCell ref="J68:J69"/>
    <mergeCell ref="K68:K69"/>
    <mergeCell ref="L68:L69"/>
    <mergeCell ref="A39:C39"/>
    <mergeCell ref="D39:F39"/>
    <mergeCell ref="J39:J40"/>
    <mergeCell ref="K39:K40"/>
    <mergeCell ref="A28:C28"/>
    <mergeCell ref="D28:F28"/>
    <mergeCell ref="J28:J29"/>
    <mergeCell ref="K28:K29"/>
    <mergeCell ref="L28:L29"/>
    <mergeCell ref="A6:C6"/>
    <mergeCell ref="D6:F6"/>
    <mergeCell ref="J6:J7"/>
    <mergeCell ref="K6:K7"/>
    <mergeCell ref="L6:L7"/>
    <mergeCell ref="A91:C91"/>
    <mergeCell ref="D91:F91"/>
    <mergeCell ref="J91:J92"/>
    <mergeCell ref="K91:K92"/>
    <mergeCell ref="L91:L92"/>
    <mergeCell ref="A55:C55"/>
    <mergeCell ref="D55:F55"/>
    <mergeCell ref="J55:J56"/>
    <mergeCell ref="K55:K56"/>
    <mergeCell ref="L55:L56"/>
  </mergeCells>
  <pageMargins left="0.7" right="0.7" top="0.75" bottom="0.75" header="0.3" footer="0.3"/>
  <pageSetup paperSize="8"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'C:\Users\reevesh\AppData\Local\Microsoft\Windows\INetCache\Content.Outlook\1MEHPDG3\[Carlisle-19-20 Pothole Fund Action Plan 17.12.19  COSTS MAR 20.xlsx]Drop Down Lists'!#REF!</xm:f>
          </x14:formula1>
          <xm:sqref>E41:E51</xm:sqref>
        </x14:dataValidation>
        <x14:dataValidation type="list" allowBlank="1" showInputMessage="1" showErrorMessage="1">
          <x14:formula1>
            <xm:f>'C:\Users\reevesh\AppData\Local\Microsoft\Windows\INetCache\Content.Outlook\1MEHPDG3\[Carlisle-19-20 Pothole Fund Action Plan 17.12.19  COSTS MAR 20.xlsx]Drop Down Lists'!#REF!</xm:f>
          </x14:formula1>
          <xm:sqref>G41:G51 F48:F51 F42:F43 B42:B43 B48:B50</xm:sqref>
        </x14:dataValidation>
        <x14:dataValidation type="list" allowBlank="1" showInputMessage="1" showErrorMessage="1">
          <x14:formula1>
            <xm:f>'C:\Users\reevesh\AppData\Local\Microsoft\Windows\INetCache\Content.Outlook\1MEHPDG3\[Eden - 19-20 Pothole Fund Action Plan APR 20.xlsx]Drop Down Lists'!#REF!</xm:f>
          </x14:formula1>
          <xm:sqref>B70:B88 E70:G88</xm:sqref>
        </x14:dataValidation>
        <x14:dataValidation type="list" allowBlank="1" showInputMessage="1" showErrorMessage="1">
          <x14:formula1>
            <xm:f>'C:\Users\reevesh\AppData\Local\Microsoft\Windows\INetCache\Content.Outlook\1MEHPDG3\[Allerdale 19-20 Pothole Fund Action Plan (003).xlsx]Drop Down Lists'!#REF!</xm:f>
          </x14:formula1>
          <xm:sqref>E8:G24 B8:B12</xm:sqref>
        </x14:dataValidation>
        <x14:dataValidation type="list" allowBlank="1" showInputMessage="1" showErrorMessage="1">
          <x14:formula1>
            <xm:f>'C:\Users\reevesh\AppData\Local\Microsoft\Windows\INetCache\Content.Outlook\1MEHPDG3\[Barrow Area 19-20 Pothole Fund Action Plan.xlsx]Drop Down Lists'!#REF!</xm:f>
          </x14:formula1>
          <xm:sqref>B30:B35 E30:G35</xm:sqref>
        </x14:dataValidation>
        <x14:dataValidation type="list" allowBlank="1" showInputMessage="1" showErrorMessage="1">
          <x14:formula1>
            <xm:f>'C:\Users\reevesh\AppData\Local\Microsoft\Windows\INetCache\Content.Outlook\1MEHPDG3\[Copeland - 19-20 Pothole Fund Action Plan (003).xlsx]Drop Down Lists'!#REF!</xm:f>
          </x14:formula1>
          <xm:sqref>E57:G64 B57:B61</xm:sqref>
        </x14:dataValidation>
        <x14:dataValidation type="list" allowBlank="1" showInputMessage="1" showErrorMessage="1">
          <x14:formula1>
            <xm:f>'N:\Parkhouse\Highways Capital Programme\2020-2021 HCP Monitoring\Finance\Reports\[South Lakes - Pothole Fund Action Plan - Am1.xlsx]Drop Down Lists'!#REF!</xm:f>
          </x14:formula1>
          <xm:sqref>E93:E98 F93:G97 B93:B96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5" sqref="B15"/>
    </sheetView>
  </sheetViews>
  <sheetFormatPr defaultRowHeight="14.5" x14ac:dyDescent="0.35"/>
  <cols>
    <col min="2" max="2" width="14.08984375" customWidth="1"/>
  </cols>
  <sheetData>
    <row r="1" spans="1:2" x14ac:dyDescent="0.35">
      <c r="A1" s="4" t="s">
        <v>146</v>
      </c>
    </row>
    <row r="3" spans="1:2" x14ac:dyDescent="0.35">
      <c r="A3" t="s">
        <v>11</v>
      </c>
      <c r="B3" s="66">
        <f>'19-20 Pothole Fund Action Plan'!L25</f>
        <v>561321.89000000013</v>
      </c>
    </row>
    <row r="4" spans="1:2" x14ac:dyDescent="0.35">
      <c r="A4" t="s">
        <v>13</v>
      </c>
      <c r="B4" s="67">
        <f>'19-20 Pothole Fund Action Plan'!L36</f>
        <v>93872.79</v>
      </c>
    </row>
    <row r="5" spans="1:2" x14ac:dyDescent="0.35">
      <c r="A5" t="s">
        <v>8</v>
      </c>
      <c r="B5" s="67">
        <f>'19-20 Pothole Fund Action Plan'!L52</f>
        <v>341635.35</v>
      </c>
    </row>
    <row r="6" spans="1:2" x14ac:dyDescent="0.35">
      <c r="A6" t="s">
        <v>10</v>
      </c>
      <c r="B6" s="67">
        <f>'19-20 Pothole Fund Action Plan'!L65</f>
        <v>111865.15</v>
      </c>
    </row>
    <row r="7" spans="1:2" x14ac:dyDescent="0.35">
      <c r="A7" t="s">
        <v>9</v>
      </c>
      <c r="B7" s="67">
        <f>'19-20 Pothole Fund Action Plan'!L88</f>
        <v>350224.75</v>
      </c>
    </row>
    <row r="8" spans="1:2" x14ac:dyDescent="0.35">
      <c r="A8" t="s">
        <v>14</v>
      </c>
      <c r="B8" s="67">
        <f>'19-20 Pothole Fund Action Plan'!L99</f>
        <v>200395.57</v>
      </c>
    </row>
    <row r="9" spans="1:2" x14ac:dyDescent="0.35">
      <c r="A9" s="4" t="s">
        <v>12</v>
      </c>
      <c r="B9" s="68">
        <f>SUM(B3:B8)</f>
        <v>1659315.5000000002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5" sqref="B15"/>
    </sheetView>
  </sheetViews>
  <sheetFormatPr defaultRowHeight="14.5" x14ac:dyDescent="0.35"/>
  <cols>
    <col min="1" max="1" width="14.453125" customWidth="1"/>
    <col min="2" max="2" width="67.81640625" customWidth="1"/>
    <col min="3" max="3" width="18" customWidth="1"/>
    <col min="4" max="4" width="16.26953125" customWidth="1"/>
  </cols>
  <sheetData>
    <row r="1" spans="1:4" x14ac:dyDescent="0.35">
      <c r="A1" s="4" t="s">
        <v>2</v>
      </c>
      <c r="B1" s="4" t="s">
        <v>28</v>
      </c>
      <c r="C1" s="4" t="s">
        <v>27</v>
      </c>
      <c r="D1" s="4" t="s">
        <v>26</v>
      </c>
    </row>
    <row r="2" spans="1:4" x14ac:dyDescent="0.35">
      <c r="A2" t="s">
        <v>11</v>
      </c>
      <c r="B2" t="s">
        <v>22</v>
      </c>
      <c r="C2" t="s">
        <v>17</v>
      </c>
      <c r="D2" t="s">
        <v>29</v>
      </c>
    </row>
    <row r="3" spans="1:4" x14ac:dyDescent="0.35">
      <c r="A3" t="s">
        <v>13</v>
      </c>
      <c r="B3" t="s">
        <v>23</v>
      </c>
      <c r="C3" t="s">
        <v>15</v>
      </c>
      <c r="D3" t="s">
        <v>30</v>
      </c>
    </row>
    <row r="4" spans="1:4" x14ac:dyDescent="0.35">
      <c r="A4" t="s">
        <v>8</v>
      </c>
      <c r="B4" t="s">
        <v>24</v>
      </c>
      <c r="C4" t="s">
        <v>16</v>
      </c>
      <c r="D4" t="s">
        <v>31</v>
      </c>
    </row>
    <row r="5" spans="1:4" x14ac:dyDescent="0.35">
      <c r="A5" t="s">
        <v>10</v>
      </c>
      <c r="B5" t="s">
        <v>33</v>
      </c>
    </row>
    <row r="6" spans="1:4" x14ac:dyDescent="0.35">
      <c r="A6" t="s">
        <v>9</v>
      </c>
      <c r="B6" t="s">
        <v>32</v>
      </c>
    </row>
    <row r="7" spans="1:4" x14ac:dyDescent="0.35">
      <c r="A7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19-20 Pothole Fund Action Plan</vt:lpstr>
      <vt:lpstr>Summary</vt:lpstr>
      <vt:lpstr>Drop Down Lists</vt:lpstr>
      <vt:lpstr>'19-20 Pothole Fund Action Plan'!Print_Area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Clay</dc:creator>
  <cp:lastModifiedBy>Reeves, Hazel J</cp:lastModifiedBy>
  <cp:lastPrinted>2017-04-24T13:47:42Z</cp:lastPrinted>
  <dcterms:created xsi:type="dcterms:W3CDTF">2016-02-23T17:49:41Z</dcterms:created>
  <dcterms:modified xsi:type="dcterms:W3CDTF">2020-06-15T13:56:55Z</dcterms:modified>
</cp:coreProperties>
</file>